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5edbae7ab489ed1/Desktop/"/>
    </mc:Choice>
  </mc:AlternateContent>
  <xr:revisionPtr revIDLastSave="878" documentId="11_1A68ADE62988A34A648E5F7050E8AE70F17080FA" xr6:coauthVersionLast="47" xr6:coauthVersionMax="47" xr10:uidLastSave="{4BF65A15-0DE8-4914-BF3D-5B56F13AFFAF}"/>
  <bookViews>
    <workbookView xWindow="46155" yWindow="1545" windowWidth="25680" windowHeight="13380" xr2:uid="{00000000-000D-0000-FFFF-FFFF00000000}"/>
  </bookViews>
  <sheets>
    <sheet name="통합 재고현황" sheetId="1" r:id="rId1"/>
    <sheet name="종류별 현황" sheetId="2" r:id="rId2"/>
    <sheet name="입출고이력" sheetId="3" r:id="rId3"/>
    <sheet name="코드목록" sheetId="4" r:id="rId4"/>
  </sheets>
  <calcPr calcId="191029" calcMode="auto" fullCalcOnLoad="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6" i="1" l="1"/>
  <c r="N16" i="1" s="1"/>
  <c r="D15" i="2" s="1"/>
  <c r="M20" i="1"/>
  <c r="N20" i="1" s="1"/>
  <c r="D5" i="2" s="1"/>
  <c r="M19" i="1"/>
  <c r="N19" i="1" s="1"/>
  <c r="D8" i="2" s="1"/>
  <c r="M22" i="1"/>
  <c r="N22" i="1" s="1"/>
  <c r="D14" i="2" s="1"/>
  <c r="M21" i="1"/>
  <c r="N21" i="1" s="1"/>
  <c r="D16" i="2" s="1"/>
  <c r="M18" i="1"/>
  <c r="N18" i="1" s="1"/>
  <c r="M17" i="1"/>
  <c r="N17" i="1" s="1"/>
  <c r="M39" i="1"/>
  <c r="N39" i="1" s="1"/>
  <c r="M49" i="1"/>
  <c r="N49" i="1" s="1"/>
  <c r="M37" i="1"/>
  <c r="N37" i="1" s="1"/>
  <c r="M42" i="1"/>
  <c r="N42" i="1" s="1"/>
  <c r="M51" i="1"/>
  <c r="N51" i="1" s="1"/>
  <c r="M44" i="1"/>
  <c r="N44" i="1" s="1"/>
  <c r="M40" i="1"/>
  <c r="N40" i="1" s="1"/>
  <c r="M45" i="1"/>
  <c r="N45" i="1" s="1"/>
  <c r="M15" i="1"/>
  <c r="N15" i="1" s="1"/>
  <c r="M25" i="1"/>
  <c r="N25" i="1" s="1"/>
  <c r="M26" i="1"/>
  <c r="N26" i="1" s="1"/>
  <c r="M27" i="1"/>
  <c r="N27" i="1" s="1"/>
  <c r="M24" i="1"/>
  <c r="N24" i="1" s="1"/>
  <c r="M32" i="1"/>
  <c r="N32" i="1" s="1"/>
  <c r="M35" i="1"/>
  <c r="N35" i="1" s="1"/>
  <c r="D17" i="2" s="1"/>
  <c r="M33" i="1"/>
  <c r="N33" i="1" s="1"/>
  <c r="M36" i="1"/>
  <c r="N36" i="1" s="1"/>
  <c r="M54" i="1"/>
  <c r="N54" i="1" s="1"/>
  <c r="M38" i="1"/>
  <c r="N38" i="1" s="1"/>
  <c r="M53" i="1"/>
  <c r="N53" i="1" s="1"/>
  <c r="M34" i="1"/>
  <c r="N34" i="1" s="1"/>
  <c r="M29" i="1"/>
  <c r="N29" i="1" s="1"/>
  <c r="M30" i="1"/>
  <c r="N30" i="1" s="1"/>
  <c r="M43" i="1"/>
  <c r="N43" i="1" s="1"/>
  <c r="M10" i="1"/>
  <c r="N10" i="1" s="1"/>
  <c r="M11" i="1"/>
  <c r="N11" i="1" s="1"/>
  <c r="M13" i="1"/>
  <c r="N13" i="1" s="1"/>
  <c r="M12" i="1"/>
  <c r="N12" i="1" s="1"/>
  <c r="M23" i="1"/>
  <c r="N23" i="1" s="1"/>
  <c r="M46" i="1"/>
  <c r="N46" i="1" s="1"/>
  <c r="M47" i="1"/>
  <c r="N47" i="1" s="1"/>
  <c r="M7" i="1"/>
  <c r="N7" i="1" s="1"/>
  <c r="M8" i="1"/>
  <c r="N8" i="1" s="1"/>
  <c r="M9" i="1"/>
  <c r="N9" i="1" s="1"/>
  <c r="M41" i="1"/>
  <c r="N41" i="1" s="1"/>
  <c r="M55" i="1"/>
  <c r="N55" i="1" s="1"/>
  <c r="M50" i="1"/>
  <c r="N50" i="1" s="1"/>
  <c r="M31" i="1"/>
  <c r="N31" i="1" s="1"/>
  <c r="M48" i="1"/>
  <c r="N48" i="1" s="1"/>
  <c r="M52" i="1"/>
  <c r="N52" i="1" s="1"/>
  <c r="M14" i="1"/>
  <c r="N14" i="1" s="1"/>
  <c r="M28" i="1"/>
  <c r="C17" i="2"/>
  <c r="B17" i="2"/>
  <c r="C16" i="2"/>
  <c r="B16" i="2"/>
  <c r="C14" i="2"/>
  <c r="C15" i="2"/>
  <c r="B14" i="2"/>
  <c r="B15" i="2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C13" i="2"/>
  <c r="B13" i="2"/>
  <c r="C12" i="2"/>
  <c r="B12" i="2"/>
  <c r="D11" i="2"/>
  <c r="C11" i="2"/>
  <c r="B11" i="2"/>
  <c r="D10" i="2"/>
  <c r="C10" i="2"/>
  <c r="B10" i="2"/>
  <c r="D9" i="2"/>
  <c r="C9" i="2"/>
  <c r="B9" i="2"/>
  <c r="C8" i="2"/>
  <c r="B8" i="2"/>
  <c r="D7" i="2"/>
  <c r="C7" i="2"/>
  <c r="B7" i="2"/>
  <c r="C6" i="2"/>
  <c r="B6" i="2"/>
  <c r="C5" i="2"/>
  <c r="B5" i="2"/>
  <c r="N206" i="1"/>
  <c r="A206" i="1"/>
  <c r="N205" i="1"/>
  <c r="A205" i="1"/>
  <c r="N204" i="1"/>
  <c r="A204" i="1"/>
  <c r="N203" i="1"/>
  <c r="A203" i="1"/>
  <c r="N202" i="1"/>
  <c r="A202" i="1"/>
  <c r="N201" i="1"/>
  <c r="A201" i="1"/>
  <c r="N200" i="1"/>
  <c r="A200" i="1"/>
  <c r="N199" i="1"/>
  <c r="A199" i="1"/>
  <c r="N198" i="1"/>
  <c r="A198" i="1"/>
  <c r="N197" i="1"/>
  <c r="A197" i="1"/>
  <c r="N196" i="1"/>
  <c r="A196" i="1"/>
  <c r="N195" i="1"/>
  <c r="A195" i="1"/>
  <c r="N194" i="1"/>
  <c r="A194" i="1"/>
  <c r="N193" i="1"/>
  <c r="A193" i="1"/>
  <c r="N192" i="1"/>
  <c r="A192" i="1"/>
  <c r="N191" i="1"/>
  <c r="A191" i="1"/>
  <c r="N190" i="1"/>
  <c r="A190" i="1"/>
  <c r="N189" i="1"/>
  <c r="A189" i="1"/>
  <c r="N188" i="1"/>
  <c r="A188" i="1"/>
  <c r="N187" i="1"/>
  <c r="A187" i="1"/>
  <c r="N186" i="1"/>
  <c r="A186" i="1"/>
  <c r="N185" i="1"/>
  <c r="A185" i="1"/>
  <c r="N184" i="1"/>
  <c r="A184" i="1"/>
  <c r="N183" i="1"/>
  <c r="A183" i="1"/>
  <c r="N182" i="1"/>
  <c r="A182" i="1"/>
  <c r="N181" i="1"/>
  <c r="A181" i="1"/>
  <c r="N180" i="1"/>
  <c r="A180" i="1"/>
  <c r="N179" i="1"/>
  <c r="A179" i="1"/>
  <c r="N178" i="1"/>
  <c r="A178" i="1"/>
  <c r="N177" i="1"/>
  <c r="A177" i="1"/>
  <c r="N176" i="1"/>
  <c r="A176" i="1"/>
  <c r="N175" i="1"/>
  <c r="A175" i="1"/>
  <c r="N174" i="1"/>
  <c r="A174" i="1"/>
  <c r="N173" i="1"/>
  <c r="A173" i="1"/>
  <c r="N172" i="1"/>
  <c r="A172" i="1"/>
  <c r="N171" i="1"/>
  <c r="A171" i="1"/>
  <c r="N170" i="1"/>
  <c r="A170" i="1"/>
  <c r="N169" i="1"/>
  <c r="A169" i="1"/>
  <c r="N168" i="1"/>
  <c r="A168" i="1"/>
  <c r="N167" i="1"/>
  <c r="A167" i="1"/>
  <c r="N166" i="1"/>
  <c r="A166" i="1"/>
  <c r="N165" i="1"/>
  <c r="A165" i="1"/>
  <c r="N164" i="1"/>
  <c r="A164" i="1"/>
  <c r="N163" i="1"/>
  <c r="A163" i="1"/>
  <c r="N162" i="1"/>
  <c r="A162" i="1"/>
  <c r="N161" i="1"/>
  <c r="A161" i="1"/>
  <c r="N160" i="1"/>
  <c r="A160" i="1"/>
  <c r="N159" i="1"/>
  <c r="A159" i="1"/>
  <c r="N158" i="1"/>
  <c r="A158" i="1"/>
  <c r="N157" i="1"/>
  <c r="A157" i="1"/>
  <c r="N156" i="1"/>
  <c r="A156" i="1"/>
  <c r="N155" i="1"/>
  <c r="A155" i="1"/>
  <c r="N154" i="1"/>
  <c r="A154" i="1"/>
  <c r="N153" i="1"/>
  <c r="A153" i="1"/>
  <c r="N152" i="1"/>
  <c r="A152" i="1"/>
  <c r="N151" i="1"/>
  <c r="A151" i="1"/>
  <c r="N150" i="1"/>
  <c r="A150" i="1"/>
  <c r="N149" i="1"/>
  <c r="A149" i="1"/>
  <c r="N148" i="1"/>
  <c r="A148" i="1"/>
  <c r="N147" i="1"/>
  <c r="A147" i="1"/>
  <c r="N146" i="1"/>
  <c r="A146" i="1"/>
  <c r="N145" i="1"/>
  <c r="A145" i="1"/>
  <c r="N144" i="1"/>
  <c r="A144" i="1"/>
  <c r="N143" i="1"/>
  <c r="A143" i="1"/>
  <c r="N142" i="1"/>
  <c r="A142" i="1"/>
  <c r="N141" i="1"/>
  <c r="A141" i="1"/>
  <c r="N140" i="1"/>
  <c r="A140" i="1"/>
  <c r="N139" i="1"/>
  <c r="A139" i="1"/>
  <c r="N138" i="1"/>
  <c r="A138" i="1"/>
  <c r="N137" i="1"/>
  <c r="A137" i="1"/>
  <c r="N136" i="1"/>
  <c r="A136" i="1"/>
  <c r="N135" i="1"/>
  <c r="A135" i="1"/>
  <c r="N134" i="1"/>
  <c r="A134" i="1"/>
  <c r="N133" i="1"/>
  <c r="A133" i="1"/>
  <c r="N132" i="1"/>
  <c r="A132" i="1"/>
  <c r="N131" i="1"/>
  <c r="A131" i="1"/>
  <c r="N130" i="1"/>
  <c r="A130" i="1"/>
  <c r="N129" i="1"/>
  <c r="A129" i="1"/>
  <c r="N128" i="1"/>
  <c r="A128" i="1"/>
  <c r="N127" i="1"/>
  <c r="A127" i="1"/>
  <c r="N126" i="1"/>
  <c r="A126" i="1"/>
  <c r="N125" i="1"/>
  <c r="A125" i="1"/>
  <c r="N124" i="1"/>
  <c r="A124" i="1"/>
  <c r="N123" i="1"/>
  <c r="A123" i="1"/>
  <c r="N122" i="1"/>
  <c r="A122" i="1"/>
  <c r="N121" i="1"/>
  <c r="A121" i="1"/>
  <c r="N120" i="1"/>
  <c r="A120" i="1"/>
  <c r="N119" i="1"/>
  <c r="A119" i="1"/>
  <c r="N118" i="1"/>
  <c r="A118" i="1"/>
  <c r="N117" i="1"/>
  <c r="A117" i="1"/>
  <c r="N116" i="1"/>
  <c r="A116" i="1"/>
  <c r="N115" i="1"/>
  <c r="A115" i="1"/>
  <c r="N114" i="1"/>
  <c r="A114" i="1"/>
  <c r="N113" i="1"/>
  <c r="A113" i="1"/>
  <c r="N112" i="1"/>
  <c r="A112" i="1"/>
  <c r="N111" i="1"/>
  <c r="A111" i="1"/>
  <c r="N110" i="1"/>
  <c r="A110" i="1"/>
  <c r="N109" i="1"/>
  <c r="A109" i="1"/>
  <c r="N108" i="1"/>
  <c r="A108" i="1"/>
  <c r="N107" i="1"/>
  <c r="A107" i="1"/>
  <c r="N106" i="1"/>
  <c r="A106" i="1"/>
  <c r="N105" i="1"/>
  <c r="A105" i="1"/>
  <c r="N104" i="1"/>
  <c r="A104" i="1"/>
  <c r="N103" i="1"/>
  <c r="A103" i="1"/>
  <c r="N102" i="1"/>
  <c r="A102" i="1"/>
  <c r="N101" i="1"/>
  <c r="A101" i="1"/>
  <c r="N100" i="1"/>
  <c r="A100" i="1"/>
  <c r="N99" i="1"/>
  <c r="A99" i="1"/>
  <c r="N98" i="1"/>
  <c r="A98" i="1"/>
  <c r="N97" i="1"/>
  <c r="A97" i="1"/>
  <c r="N96" i="1"/>
  <c r="A96" i="1"/>
  <c r="N95" i="1"/>
  <c r="A95" i="1"/>
  <c r="N94" i="1"/>
  <c r="A94" i="1"/>
  <c r="N93" i="1"/>
  <c r="A93" i="1"/>
  <c r="N92" i="1"/>
  <c r="A92" i="1"/>
  <c r="N91" i="1"/>
  <c r="A91" i="1"/>
  <c r="N90" i="1"/>
  <c r="A90" i="1"/>
  <c r="N89" i="1"/>
  <c r="A89" i="1"/>
  <c r="N88" i="1"/>
  <c r="A88" i="1"/>
  <c r="N87" i="1"/>
  <c r="A87" i="1"/>
  <c r="N86" i="1"/>
  <c r="A86" i="1"/>
  <c r="N85" i="1"/>
  <c r="A85" i="1"/>
  <c r="N84" i="1"/>
  <c r="A84" i="1"/>
  <c r="N83" i="1"/>
  <c r="A83" i="1"/>
  <c r="N82" i="1"/>
  <c r="A82" i="1"/>
  <c r="N81" i="1"/>
  <c r="A81" i="1"/>
  <c r="N80" i="1"/>
  <c r="A80" i="1"/>
  <c r="N79" i="1"/>
  <c r="A79" i="1"/>
  <c r="N78" i="1"/>
  <c r="A78" i="1"/>
  <c r="N77" i="1"/>
  <c r="A77" i="1"/>
  <c r="N76" i="1"/>
  <c r="A76" i="1"/>
  <c r="N75" i="1"/>
  <c r="A75" i="1"/>
  <c r="N74" i="1"/>
  <c r="A74" i="1"/>
  <c r="N73" i="1"/>
  <c r="A73" i="1"/>
  <c r="N72" i="1"/>
  <c r="A72" i="1"/>
  <c r="N71" i="1"/>
  <c r="A71" i="1"/>
  <c r="N70" i="1"/>
  <c r="A70" i="1"/>
  <c r="N69" i="1"/>
  <c r="A69" i="1"/>
  <c r="N68" i="1"/>
  <c r="A68" i="1"/>
  <c r="N67" i="1"/>
  <c r="A67" i="1"/>
  <c r="N66" i="1"/>
  <c r="A66" i="1"/>
  <c r="N65" i="1"/>
  <c r="A65" i="1"/>
  <c r="N64" i="1"/>
  <c r="A64" i="1"/>
  <c r="N63" i="1"/>
  <c r="A63" i="1"/>
  <c r="N62" i="1"/>
  <c r="A62" i="1"/>
  <c r="N61" i="1"/>
  <c r="A61" i="1"/>
  <c r="N60" i="1"/>
  <c r="A60" i="1"/>
  <c r="N59" i="1"/>
  <c r="A59" i="1"/>
  <c r="N58" i="1"/>
  <c r="A58" i="1"/>
  <c r="N57" i="1"/>
  <c r="A57" i="1"/>
  <c r="N56" i="1"/>
  <c r="A56" i="1"/>
  <c r="A14" i="1"/>
  <c r="A52" i="1"/>
  <c r="A48" i="1"/>
  <c r="A31" i="1"/>
  <c r="A50" i="1"/>
  <c r="A55" i="1"/>
  <c r="A41" i="1"/>
  <c r="A9" i="1"/>
  <c r="A8" i="1"/>
  <c r="A7" i="1"/>
  <c r="A47" i="1"/>
  <c r="A46" i="1"/>
  <c r="A23" i="1"/>
  <c r="A12" i="1"/>
  <c r="A13" i="1"/>
  <c r="A11" i="1"/>
  <c r="A10" i="1"/>
  <c r="A43" i="1"/>
  <c r="A30" i="1"/>
  <c r="A29" i="1"/>
  <c r="A34" i="1"/>
  <c r="A53" i="1"/>
  <c r="A38" i="1"/>
  <c r="A54" i="1"/>
  <c r="A36" i="1"/>
  <c r="A33" i="1"/>
  <c r="A35" i="1"/>
  <c r="A32" i="1"/>
  <c r="A24" i="1"/>
  <c r="A27" i="1"/>
  <c r="A26" i="1"/>
  <c r="A25" i="1"/>
  <c r="A15" i="1"/>
  <c r="A45" i="1"/>
  <c r="A40" i="1"/>
  <c r="A44" i="1"/>
  <c r="A51" i="1"/>
  <c r="A42" i="1"/>
  <c r="A37" i="1"/>
  <c r="A49" i="1"/>
  <c r="A39" i="1"/>
  <c r="A17" i="1"/>
  <c r="A18" i="1"/>
  <c r="A21" i="1"/>
  <c r="A22" i="1"/>
  <c r="A19" i="1"/>
  <c r="A20" i="1"/>
  <c r="A28" i="1"/>
  <c r="A16" i="1"/>
  <c r="B4" i="1"/>
  <c r="A4" i="1"/>
  <c r="D12" i="2" l="1"/>
  <c r="D13" i="2"/>
  <c r="N28" i="1"/>
  <c r="C4" i="1" s="1"/>
  <c r="D6" i="2"/>
</calcChain>
</file>

<file path=xl/sharedStrings.xml><?xml version="1.0" encoding="utf-8"?>
<sst xmlns="http://schemas.openxmlformats.org/spreadsheetml/2006/main" count="571" uniqueCount="253">
  <si>
    <t>등록 품목 수</t>
  </si>
  <si>
    <t>총 재고 수량</t>
  </si>
  <si>
    <t>부족/발주 품목</t>
  </si>
  <si>
    <t>No.</t>
  </si>
  <si>
    <t>품번(Part No.)</t>
  </si>
  <si>
    <t>제조사</t>
  </si>
  <si>
    <t>소자 구분</t>
  </si>
  <si>
    <t>채널 수</t>
  </si>
  <si>
    <t>최대 데이터레이트 (Gbps/ch)</t>
  </si>
  <si>
    <t>패키지 형태</t>
  </si>
  <si>
    <t>패키지/Die 크기</t>
  </si>
  <si>
    <t>Lot / Date Code</t>
  </si>
  <si>
    <t>입고일</t>
  </si>
  <si>
    <t>보관 위치</t>
  </si>
  <si>
    <t>현재 재고</t>
  </si>
  <si>
    <t>최소 재고</t>
  </si>
  <si>
    <t>재고 상태</t>
  </si>
  <si>
    <t>사용 목적</t>
  </si>
  <si>
    <t>적용 프로젝트/제품</t>
  </si>
  <si>
    <t>데이터시트/URL</t>
  </si>
  <si>
    <t>비고</t>
  </si>
  <si>
    <t>소자 종류별 재고 현황</t>
  </si>
  <si>
    <t>Driver IC</t>
  </si>
  <si>
    <t>TIA</t>
  </si>
  <si>
    <t>LA</t>
  </si>
  <si>
    <t>TIA/LA 통합형</t>
  </si>
  <si>
    <t>CDR/Retimer</t>
  </si>
  <si>
    <t>MCU / Control IC</t>
  </si>
  <si>
    <t>LDO / DC-DC</t>
  </si>
  <si>
    <t>VCSEL / LD</t>
  </si>
  <si>
    <t>PIN PD</t>
  </si>
  <si>
    <t>기타</t>
  </si>
  <si>
    <t>전자소자 입출고 이력</t>
  </si>
  <si>
    <t>입고·출고·반납·폐기·실사조정 시 한 줄씩 기록합니다.</t>
  </si>
  <si>
    <t>처리일</t>
  </si>
  <si>
    <t>구분</t>
  </si>
  <si>
    <t>수량</t>
  </si>
  <si>
    <t>처리자/사용처/비고</t>
  </si>
  <si>
    <t>Bare Die</t>
  </si>
  <si>
    <t>연구개발</t>
  </si>
  <si>
    <t>시제품</t>
  </si>
  <si>
    <t>평가보드</t>
  </si>
  <si>
    <t>양산</t>
  </si>
  <si>
    <t>분석/분해</t>
  </si>
  <si>
    <t>SOIC</t>
  </si>
  <si>
    <t>SEMTECH</t>
    <phoneticPr fontId="6" type="noConversion"/>
  </si>
  <si>
    <t>MACOM</t>
    <phoneticPr fontId="6" type="noConversion"/>
  </si>
  <si>
    <t>MATA-03006C</t>
    <phoneticPr fontId="6" type="noConversion"/>
  </si>
  <si>
    <t>CDR x</t>
    <phoneticPr fontId="6" type="noConversion"/>
  </si>
  <si>
    <t>M46787.1.6 / 2226</t>
    <phoneticPr fontId="6" type="noConversion"/>
  </si>
  <si>
    <t>GC1904</t>
    <phoneticPr fontId="6" type="noConversion"/>
  </si>
  <si>
    <t>12.5 Gbps/ch</t>
    <phoneticPr fontId="6" type="noConversion"/>
  </si>
  <si>
    <t>AOC</t>
    <phoneticPr fontId="6" type="noConversion"/>
  </si>
  <si>
    <t>1.35mm x 2.0mm x 200μm</t>
    <phoneticPr fontId="6" type="noConversion"/>
  </si>
  <si>
    <t>211395.1/2303</t>
    <phoneticPr fontId="6" type="noConversion"/>
  </si>
  <si>
    <t>APD diode</t>
    <phoneticPr fontId="6" type="noConversion"/>
  </si>
  <si>
    <t>GN1190</t>
    <phoneticPr fontId="6" type="noConversion"/>
  </si>
  <si>
    <t>28 Gbps/ch</t>
    <phoneticPr fontId="6" type="noConversion"/>
  </si>
  <si>
    <t>14.5 Gbps/ch</t>
    <phoneticPr fontId="6" type="noConversion"/>
  </si>
  <si>
    <t>Bare Die</t>
    <phoneticPr fontId="6" type="noConversion"/>
  </si>
  <si>
    <t>1220um x 952 um x 200um</t>
    <phoneticPr fontId="6" type="noConversion"/>
  </si>
  <si>
    <t>1.8mm x 2.0mm x 200um</t>
    <phoneticPr fontId="6" type="noConversion"/>
  </si>
  <si>
    <t>433454.1/2251</t>
    <phoneticPr fontId="6" type="noConversion"/>
  </si>
  <si>
    <t>GN1090</t>
    <phoneticPr fontId="6" type="noConversion"/>
  </si>
  <si>
    <t>115195.1/1811</t>
  </si>
  <si>
    <t>GN2109S</t>
    <phoneticPr fontId="6" type="noConversion"/>
  </si>
  <si>
    <t>397415.2/2435</t>
    <phoneticPr fontId="6" type="noConversion"/>
  </si>
  <si>
    <t>28.1 Gbps/ch</t>
    <phoneticPr fontId="6" type="noConversion"/>
  </si>
  <si>
    <t>LDO / DC-DC</t>
    <phoneticPr fontId="6" type="noConversion"/>
  </si>
  <si>
    <r>
      <t xml:space="preserve">CDR/TIA/LA </t>
    </r>
    <r>
      <rPr>
        <sz val="11"/>
        <rFont val="맑은 고딕"/>
        <family val="3"/>
        <charset val="129"/>
      </rPr>
      <t>통합형</t>
    </r>
    <phoneticPr fontId="6" type="noConversion"/>
  </si>
  <si>
    <t>CDR/TIA/LA 통합형</t>
    <phoneticPr fontId="6" type="noConversion"/>
  </si>
  <si>
    <r>
      <t xml:space="preserve">Driver IC/LA </t>
    </r>
    <r>
      <rPr>
        <sz val="11"/>
        <rFont val="맑은 고딕"/>
        <family val="3"/>
        <charset val="129"/>
      </rPr>
      <t>통합형</t>
    </r>
    <phoneticPr fontId="6" type="noConversion"/>
  </si>
  <si>
    <r>
      <t xml:space="preserve">Driver IC/LA </t>
    </r>
    <r>
      <rPr>
        <sz val="11"/>
        <rFont val="돋움"/>
        <family val="3"/>
        <charset val="129"/>
      </rPr>
      <t>통합형</t>
    </r>
  </si>
  <si>
    <t>3.022mm x 2.042mm x 150µm</t>
    <phoneticPr fontId="6" type="noConversion"/>
  </si>
  <si>
    <t>compatible with 250um pitch PIN diode arrays, CDR x</t>
    <phoneticPr fontId="6" type="noConversion"/>
  </si>
  <si>
    <t>compatible with 250um pitch PIN diode arrays</t>
    <phoneticPr fontId="6" type="noConversion"/>
  </si>
  <si>
    <t>GN2108S</t>
    <phoneticPr fontId="6" type="noConversion"/>
  </si>
  <si>
    <t>232007.2/1951</t>
    <phoneticPr fontId="6" type="noConversion"/>
  </si>
  <si>
    <t>3.022mm x 2.042mm x 151µm</t>
  </si>
  <si>
    <t>Transceiver/VCSEL</t>
    <phoneticPr fontId="6" type="noConversion"/>
  </si>
  <si>
    <t>Driver IC/CDR 통합형</t>
  </si>
  <si>
    <t>Driver IC/CDR 통합형</t>
    <phoneticPr fontId="6" type="noConversion"/>
  </si>
  <si>
    <t>Tx EQ/LA 포함</t>
    <phoneticPr fontId="6" type="noConversion"/>
  </si>
  <si>
    <t>GN1068</t>
    <phoneticPr fontId="6" type="noConversion"/>
  </si>
  <si>
    <t>14.3 Gbps/ch</t>
    <phoneticPr fontId="6" type="noConversion"/>
  </si>
  <si>
    <t>127367.1A/1718</t>
    <phoneticPr fontId="6" type="noConversion"/>
  </si>
  <si>
    <t>GN1061</t>
    <phoneticPr fontId="6" type="noConversion"/>
  </si>
  <si>
    <t>432772.1P/2317</t>
    <phoneticPr fontId="6" type="noConversion"/>
  </si>
  <si>
    <t>PIN PD</t>
    <phoneticPr fontId="6" type="noConversion"/>
  </si>
  <si>
    <t>QSFP+Transceiver/PIN PD</t>
    <phoneticPr fontId="6" type="noConversion"/>
  </si>
  <si>
    <t>Transceiver/PIN PD</t>
    <phoneticPr fontId="6" type="noConversion"/>
  </si>
  <si>
    <t>11.3 Gbps/ch</t>
    <phoneticPr fontId="6" type="noConversion"/>
  </si>
  <si>
    <t>1465um x 905um x 250um</t>
    <phoneticPr fontId="6" type="noConversion"/>
  </si>
  <si>
    <r>
      <t xml:space="preserve">CDR x,VGA, output driver </t>
    </r>
    <r>
      <rPr>
        <sz val="11"/>
        <rFont val="맑은 고딕"/>
        <family val="3"/>
        <charset val="129"/>
      </rPr>
      <t>포함</t>
    </r>
    <phoneticPr fontId="6" type="noConversion"/>
  </si>
  <si>
    <t>CDR x, 상세 data sheet 필요</t>
    <phoneticPr fontId="6" type="noConversion"/>
  </si>
  <si>
    <r>
      <rPr>
        <b/>
        <sz val="18"/>
        <color rgb="FFFFFFFF"/>
        <rFont val="맑은 고딕"/>
        <family val="3"/>
        <charset val="129"/>
      </rPr>
      <t>소자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통합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재고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현황</t>
    </r>
    <phoneticPr fontId="6" type="noConversion"/>
  </si>
  <si>
    <t>SM85-1AH001</t>
    <phoneticPr fontId="6" type="noConversion"/>
  </si>
  <si>
    <t>Optowell</t>
    <phoneticPr fontId="6" type="noConversion"/>
  </si>
  <si>
    <t>14 Gbps/ch</t>
    <phoneticPr fontId="6" type="noConversion"/>
  </si>
  <si>
    <t>230um x 230um x 150um</t>
    <phoneticPr fontId="6" type="noConversion"/>
  </si>
  <si>
    <t>VC1911-188-K0135#10Q4</t>
    <phoneticPr fontId="6" type="noConversion"/>
  </si>
  <si>
    <t>SP85-1AH001</t>
    <phoneticPr fontId="6" type="noConversion"/>
  </si>
  <si>
    <t>PC1904-122-C0713#2Q1</t>
    <phoneticPr fontId="6" type="noConversion"/>
  </si>
  <si>
    <t>850nm 14Gbps PD</t>
    <phoneticPr fontId="6" type="noConversion"/>
  </si>
  <si>
    <t>SH85-2S001</t>
    <phoneticPr fontId="6" type="noConversion"/>
  </si>
  <si>
    <t>3mW 850nm 14Gbps VCSEL</t>
    <phoneticPr fontId="6" type="noConversion"/>
  </si>
  <si>
    <t>10mW 850nm VCSEL</t>
    <phoneticPr fontId="6" type="noConversion"/>
  </si>
  <si>
    <t>300umx300umx200um</t>
    <phoneticPr fontId="6" type="noConversion"/>
  </si>
  <si>
    <t>VC2502-016-D1003#1Q4</t>
    <phoneticPr fontId="6" type="noConversion"/>
  </si>
  <si>
    <t>SM85-1UH001</t>
    <phoneticPr fontId="6" type="noConversion"/>
  </si>
  <si>
    <t>850nm 25Gbps VCSEL</t>
    <phoneticPr fontId="6" type="noConversion"/>
  </si>
  <si>
    <t>25 Gbps/ch</t>
    <phoneticPr fontId="6" type="noConversion"/>
  </si>
  <si>
    <t>5.2mW 850nm 25Gbps VCSEL</t>
    <phoneticPr fontId="6" type="noConversion"/>
  </si>
  <si>
    <t>VC17-25G-18</t>
    <phoneticPr fontId="6" type="noConversion"/>
  </si>
  <si>
    <t>SP85-1UH001</t>
    <phoneticPr fontId="6" type="noConversion"/>
  </si>
  <si>
    <t>PC2212-157-C0816#3Q1</t>
    <phoneticPr fontId="6" type="noConversion"/>
  </si>
  <si>
    <t>SM85-1UH001_FT</t>
    <phoneticPr fontId="6" type="noConversion"/>
  </si>
  <si>
    <t>5.5mW 850nm VCSEL</t>
    <phoneticPr fontId="6" type="noConversion"/>
  </si>
  <si>
    <t>TMS24-010#13</t>
    <phoneticPr fontId="6" type="noConversion"/>
  </si>
  <si>
    <t>VC1903-012-A6353#1Q1</t>
    <phoneticPr fontId="6" type="noConversion"/>
  </si>
  <si>
    <t>SM85-1UH001W</t>
    <phoneticPr fontId="6" type="noConversion"/>
  </si>
  <si>
    <t>VC2211-147-OI002#5Q1</t>
    <phoneticPr fontId="6" type="noConversion"/>
  </si>
  <si>
    <t>G6854-3964</t>
    <phoneticPr fontId="6" type="noConversion"/>
  </si>
  <si>
    <t>ABE5951/250521</t>
    <phoneticPr fontId="6" type="noConversion"/>
  </si>
  <si>
    <t>HAMAMATSU</t>
    <phoneticPr fontId="6" type="noConversion"/>
  </si>
  <si>
    <t>400umx400umx200um</t>
    <phoneticPr fontId="6" type="noConversion"/>
  </si>
  <si>
    <t>1550nm PD</t>
    <phoneticPr fontId="6" type="noConversion"/>
  </si>
  <si>
    <t>MACOM</t>
    <phoneticPr fontId="6" type="noConversion"/>
  </si>
  <si>
    <t>Q8E4MHM6D3/2517</t>
    <phoneticPr fontId="6" type="noConversion"/>
  </si>
  <si>
    <t>MAOD-155D00B-LCT5</t>
  </si>
  <si>
    <t xml:space="preserve">1550nm LD 50mW class 50°C </t>
    <phoneticPr fontId="6" type="noConversion"/>
  </si>
  <si>
    <t>LiDAR,CoPackage</t>
    <phoneticPr fontId="6" type="noConversion"/>
  </si>
  <si>
    <t>Q8MBMLH5A5/2529</t>
    <phoneticPr fontId="6" type="noConversion"/>
  </si>
  <si>
    <t xml:space="preserve">1310nm  Edge Emitting DFB LD 75mW </t>
    <phoneticPr fontId="6" type="noConversion"/>
  </si>
  <si>
    <t>1000umx250umx100um</t>
    <phoneticPr fontId="6" type="noConversion"/>
  </si>
  <si>
    <t>MAOD-31DCWG-T0751P</t>
    <phoneticPr fontId="6" type="noConversion"/>
  </si>
  <si>
    <t>Q8MBMLH5A7/2529</t>
    <phoneticPr fontId="6" type="noConversion"/>
  </si>
  <si>
    <t>MAOD-131D25I-LCT3</t>
    <phoneticPr fontId="6" type="noConversion"/>
  </si>
  <si>
    <t>Q89LMGTGM6/2226</t>
    <phoneticPr fontId="6" type="noConversion"/>
  </si>
  <si>
    <t>250umx250umx100um</t>
    <phoneticPr fontId="6" type="noConversion"/>
  </si>
  <si>
    <t>1310nm DFB Laser</t>
    <phoneticPr fontId="6" type="noConversion"/>
  </si>
  <si>
    <t>PM67-F1P0U</t>
    <phoneticPr fontId="6" type="noConversion"/>
  </si>
  <si>
    <t>670nm VCSEL TO-46 Can Package 3pin</t>
    <phoneticPr fontId="6" type="noConversion"/>
  </si>
  <si>
    <t>VT1216-W148/170811</t>
    <phoneticPr fontId="6" type="noConversion"/>
  </si>
  <si>
    <t>PR65-F1P0T</t>
  </si>
  <si>
    <t>LED</t>
  </si>
  <si>
    <t>LED</t>
    <phoneticPr fontId="6" type="noConversion"/>
  </si>
  <si>
    <t>LED</t>
    <phoneticPr fontId="6" type="noConversion"/>
  </si>
  <si>
    <t>TO-Can</t>
  </si>
  <si>
    <t>TO-Can</t>
    <phoneticPr fontId="6" type="noConversion"/>
  </si>
  <si>
    <t>RT0217-W038/170811</t>
    <phoneticPr fontId="6" type="noConversion"/>
  </si>
  <si>
    <t>Flange Ø5.35 mm / Can Ø4.7 × H3.75 mm</t>
  </si>
  <si>
    <t>Flange Ø5.35 mm / Can Ø4.7 × H3.6 mm / Lead 13.5 mm</t>
  </si>
  <si>
    <t>650nm RCLED TO-18CAN Package</t>
    <phoneticPr fontId="6" type="noConversion"/>
  </si>
  <si>
    <t>PM78-F1P1F-AC</t>
    <phoneticPr fontId="6" type="noConversion"/>
  </si>
  <si>
    <t>TMPT1611-134/170811</t>
    <phoneticPr fontId="6" type="noConversion"/>
  </si>
  <si>
    <t>780nm VCSEL</t>
    <phoneticPr fontId="6" type="noConversion"/>
  </si>
  <si>
    <t>RP85-LCT1S</t>
    <phoneticPr fontId="6" type="noConversion"/>
  </si>
  <si>
    <t>TP85-LCT1S</t>
    <phoneticPr fontId="6" type="noConversion"/>
  </si>
  <si>
    <t>850nm 1.25G LC ROSA</t>
    <phoneticPr fontId="6" type="noConversion"/>
  </si>
  <si>
    <t>1.25 Gbps/ch</t>
    <phoneticPr fontId="6" type="noConversion"/>
  </si>
  <si>
    <t>850nm 1.25G LC TOSA</t>
    <phoneticPr fontId="6" type="noConversion"/>
  </si>
  <si>
    <t>ROSA</t>
  </si>
  <si>
    <t>ROSA</t>
    <phoneticPr fontId="6" type="noConversion"/>
  </si>
  <si>
    <t>TOSA</t>
  </si>
  <si>
    <t>TOSA</t>
    <phoneticPr fontId="6" type="noConversion"/>
  </si>
  <si>
    <t>155 Mbps/ch</t>
    <phoneticPr fontId="6" type="noConversion"/>
  </si>
  <si>
    <t>4.25 Gbps/ch</t>
    <phoneticPr fontId="6" type="noConversion"/>
  </si>
  <si>
    <t>780nm 4.25Gbps VCSEL TO-46Can package</t>
    <phoneticPr fontId="6" type="noConversion"/>
  </si>
  <si>
    <t>SM78-3N001</t>
    <phoneticPr fontId="6" type="noConversion"/>
  </si>
  <si>
    <t>VC1402-007-A4449#1Q2</t>
    <phoneticPr fontId="6" type="noConversion"/>
  </si>
  <si>
    <t>250umx250umx200um</t>
    <phoneticPr fontId="6" type="noConversion"/>
  </si>
  <si>
    <t>Flange Ø5.4 mm / Can Ø4.72 × H2.95 mm / Lead 13.5 ± 1.0 mm</t>
  </si>
  <si>
    <t>TP85-LCP1H-FA</t>
    <phoneticPr fontId="6" type="noConversion"/>
  </si>
  <si>
    <t>PM85-B1P1F-AC</t>
    <phoneticPr fontId="6" type="noConversion"/>
  </si>
  <si>
    <t>VC0114-W006/1107</t>
    <phoneticPr fontId="6" type="noConversion"/>
  </si>
  <si>
    <t>10 Gbps/ch</t>
    <phoneticPr fontId="6" type="noConversion"/>
  </si>
  <si>
    <t>850nm 10Gbps LC TOSA</t>
    <phoneticPr fontId="6" type="noConversion"/>
  </si>
  <si>
    <t>SPPT1409-050</t>
    <phoneticPr fontId="6" type="noConversion"/>
  </si>
  <si>
    <t>PBLTFN1-REN1</t>
    <phoneticPr fontId="6" type="noConversion"/>
  </si>
  <si>
    <t>VP0515-W059</t>
    <phoneticPr fontId="6" type="noConversion"/>
  </si>
  <si>
    <t>2.5 Gbps 980nm VCSEL Tx/ GaAs PIN TIA Rx BIDI</t>
    <phoneticPr fontId="6" type="noConversion"/>
  </si>
  <si>
    <t>2.5 Gbps/ch</t>
    <phoneticPr fontId="6" type="noConversion"/>
  </si>
  <si>
    <t>PBLTFN1-RGN1</t>
    <phoneticPr fontId="6" type="noConversion"/>
  </si>
  <si>
    <t>VP0815-W101</t>
    <phoneticPr fontId="6" type="noConversion"/>
  </si>
  <si>
    <t>2.5 Gbps 980nm VCSEL Tx/ InGaAs PIN TIA Rx BIDI</t>
    <phoneticPr fontId="6" type="noConversion"/>
  </si>
  <si>
    <t>BOSA</t>
  </si>
  <si>
    <t>VC16-25G-33</t>
    <phoneticPr fontId="6" type="noConversion"/>
  </si>
  <si>
    <t>AM85-1AH104W</t>
    <phoneticPr fontId="6" type="noConversion"/>
  </si>
  <si>
    <t>VC2408-113-D0332#5Q1</t>
    <phoneticPr fontId="6" type="noConversion"/>
  </si>
  <si>
    <t>Array chip</t>
  </si>
  <si>
    <t>Array chip</t>
    <phoneticPr fontId="6" type="noConversion"/>
  </si>
  <si>
    <t>980umx230umx150um</t>
    <phoneticPr fontId="6" type="noConversion"/>
  </si>
  <si>
    <t>14 Gbps 850nm 1x4 VCSEL Array chip</t>
    <phoneticPr fontId="6" type="noConversion"/>
  </si>
  <si>
    <t>AM85-1UH104W</t>
    <phoneticPr fontId="6" type="noConversion"/>
  </si>
  <si>
    <t>25 Gbps 850nm 1x4 VCSEL Array chip</t>
    <phoneticPr fontId="6" type="noConversion"/>
  </si>
  <si>
    <t>AP85-1UH104</t>
    <phoneticPr fontId="6" type="noConversion"/>
  </si>
  <si>
    <t>25 Gbps GaAs 1x4 PIN-PD Array chip</t>
    <phoneticPr fontId="6" type="noConversion"/>
  </si>
  <si>
    <t>PC2212-157-C0816#3Q4</t>
    <phoneticPr fontId="6" type="noConversion"/>
  </si>
  <si>
    <t>AP85-1AH104</t>
    <phoneticPr fontId="6" type="noConversion"/>
  </si>
  <si>
    <t>PC2210-149-C0788#1Q3</t>
    <phoneticPr fontId="6" type="noConversion"/>
  </si>
  <si>
    <t>14 Gbps GaAs 1x4 PIN-PD Array chip</t>
    <phoneticPr fontId="6" type="noConversion"/>
  </si>
  <si>
    <t>850nm 25Gbps GaAs PIN-PD</t>
    <phoneticPr fontId="6" type="noConversion"/>
  </si>
  <si>
    <t>KPDG006HAn</t>
    <phoneticPr fontId="6" type="noConversion"/>
  </si>
  <si>
    <t>Kyosemi</t>
    <phoneticPr fontId="6" type="noConversion"/>
  </si>
  <si>
    <t>1mmx0.38mmx0.2mm</t>
    <phoneticPr fontId="6" type="noConversion"/>
  </si>
  <si>
    <t>RDG006HAn-11K02</t>
    <phoneticPr fontId="6" type="noConversion"/>
  </si>
  <si>
    <t>10 Gbps GaAs PD array chip</t>
    <phoneticPr fontId="6" type="noConversion"/>
  </si>
  <si>
    <t>SM85-3AH001</t>
    <phoneticPr fontId="6" type="noConversion"/>
  </si>
  <si>
    <t>VC18-045-A5139#1Q4_#1</t>
    <phoneticPr fontId="6" type="noConversion"/>
  </si>
  <si>
    <t>850nm VCSEL Chip</t>
    <phoneticPr fontId="6" type="noConversion"/>
  </si>
  <si>
    <t>VC17-136T-A5833</t>
    <phoneticPr fontId="6" type="noConversion"/>
  </si>
  <si>
    <t>SM85-3AH001_pre.</t>
    <phoneticPr fontId="6" type="noConversion"/>
  </si>
  <si>
    <t>25G VCSEL (top p&amp;N)</t>
    <phoneticPr fontId="6" type="noConversion"/>
  </si>
  <si>
    <t>VC1507-058</t>
    <phoneticPr fontId="6" type="noConversion"/>
  </si>
  <si>
    <t>VC1507-053</t>
    <phoneticPr fontId="6" type="noConversion"/>
  </si>
  <si>
    <t>VC1507-059</t>
    <phoneticPr fontId="6" type="noConversion"/>
  </si>
  <si>
    <t>SM85-1H001</t>
    <phoneticPr fontId="6" type="noConversion"/>
  </si>
  <si>
    <t>VCSEL sample</t>
    <phoneticPr fontId="6" type="noConversion"/>
  </si>
  <si>
    <t>16 Gbps/ch</t>
    <phoneticPr fontId="6" type="noConversion"/>
  </si>
  <si>
    <t>VC1305-164-A4102#1Q2</t>
    <phoneticPr fontId="6" type="noConversion"/>
  </si>
  <si>
    <t>VC16-031T-A5499</t>
    <phoneticPr fontId="6" type="noConversion"/>
  </si>
  <si>
    <t>PC17-163T-C0084</t>
    <phoneticPr fontId="6" type="noConversion"/>
  </si>
  <si>
    <t>PD sample</t>
    <phoneticPr fontId="6" type="noConversion"/>
  </si>
  <si>
    <t>850nm PIN PD</t>
    <phoneticPr fontId="6" type="noConversion"/>
  </si>
  <si>
    <t>PC16-048A-C0060</t>
    <phoneticPr fontId="6" type="noConversion"/>
  </si>
  <si>
    <t>SP85-0H001</t>
    <phoneticPr fontId="6" type="noConversion"/>
  </si>
  <si>
    <t>PC1305-169-B1991#3Q2</t>
    <phoneticPr fontId="6" type="noConversion"/>
  </si>
  <si>
    <t>390umx310umx200um</t>
    <phoneticPr fontId="6" type="noConversion"/>
  </si>
  <si>
    <t>10Gbps GaAs PIN-PD</t>
    <phoneticPr fontId="6" type="noConversion"/>
  </si>
  <si>
    <t>16Gbps 850nm VCSEL</t>
    <phoneticPr fontId="6" type="noConversion"/>
  </si>
  <si>
    <t>10Gbps 850nm VCSEL</t>
    <phoneticPr fontId="6" type="noConversion"/>
  </si>
  <si>
    <r>
      <t>25</t>
    </r>
    <r>
      <rPr>
        <sz val="11"/>
        <rFont val="맑은 고딕"/>
        <family val="3"/>
        <charset val="129"/>
      </rPr>
      <t>Gbps</t>
    </r>
    <r>
      <rPr>
        <sz val="11"/>
        <rFont val="Arial"/>
        <family val="2"/>
      </rPr>
      <t xml:space="preserve"> 850nm VCSEL</t>
    </r>
    <phoneticPr fontId="6" type="noConversion"/>
  </si>
  <si>
    <t>SP85-2F001</t>
    <phoneticPr fontId="6" type="noConversion"/>
  </si>
  <si>
    <t>270umx300umx200um</t>
    <phoneticPr fontId="6" type="noConversion"/>
  </si>
  <si>
    <t>PC1110-708-B1668#2Q3</t>
    <phoneticPr fontId="6" type="noConversion"/>
  </si>
  <si>
    <t>3.125/4.25Gbps GaAs PIN-PD</t>
    <phoneticPr fontId="6" type="noConversion"/>
  </si>
  <si>
    <t>AP85-2M104</t>
    <phoneticPr fontId="6" type="noConversion"/>
  </si>
  <si>
    <t xml:space="preserve">2.5Gbps 850nm GaAs PIN-PD </t>
    <phoneticPr fontId="6" type="noConversion"/>
  </si>
  <si>
    <t>1015umx397umx200um</t>
    <phoneticPr fontId="6" type="noConversion"/>
  </si>
  <si>
    <t>PC1110-706-B1668#2Q1</t>
    <phoneticPr fontId="6" type="noConversion"/>
  </si>
  <si>
    <t>x</t>
    <phoneticPr fontId="6" type="noConversion"/>
  </si>
  <si>
    <t>BOSA</t>
    <phoneticPr fontId="6" type="noConversion"/>
  </si>
  <si>
    <t>-</t>
    <phoneticPr fontId="6" type="noConversion"/>
  </si>
  <si>
    <t>Body 13.95(L) × 8.23(H) × 6.2(W) mm / Rear 1.85 ± 0.3 mm / Lead 13.5 ± 1.0 mm</t>
  </si>
  <si>
    <t>인쇄물</t>
    <phoneticPr fontId="6" type="noConversion"/>
  </si>
  <si>
    <t>DIC</t>
    <phoneticPr fontId="6" type="noConversion"/>
  </si>
  <si>
    <t>4CH Array</t>
    <phoneticPr fontId="6" type="noConversion"/>
  </si>
  <si>
    <t>NEW OE</t>
    <phoneticPr fontId="6" type="noConversion"/>
  </si>
  <si>
    <t>OLD OE #2</t>
  </si>
  <si>
    <t>OLD OE #2</t>
    <phoneticPr fontId="6" type="noConversion"/>
  </si>
  <si>
    <t>OLD OE #1</t>
  </si>
  <si>
    <t>OLD OE #1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</si>
</sst>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14">
    <font>
      <sz val="11"/>
      <name val="Carlito"/>
    </font>
    <font>
      <b/>
      <sz val="11"/>
      <color rgb="FFFFFFFF"/>
      <name val="Carlito"/>
    </font>
    <font>
      <b/>
      <sz val="18"/>
      <color rgb="FFFFFFFF"/>
      <name val="Carlito"/>
    </font>
    <font>
      <i/>
      <sz val="11"/>
      <color rgb="FF334155"/>
      <name val="Carlito"/>
    </font>
    <font>
      <b/>
      <sz val="14"/>
      <color rgb="FF17365D"/>
      <name val="Carlito"/>
    </font>
    <font>
      <sz val="11"/>
      <name val="Carlito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sz val="11"/>
      <name val="Arial"/>
      <family val="2"/>
    </font>
    <font>
      <sz val="11"/>
      <name val="돋움"/>
      <family val="3"/>
      <charset val="129"/>
    </font>
    <font>
      <b/>
      <sz val="18"/>
      <color rgb="FFFFFFFF"/>
      <name val="맑은 고딕"/>
      <family val="3"/>
      <charset val="129"/>
    </font>
    <font>
      <b/>
      <sz val="18"/>
      <color rgb="FFFFFFFF"/>
      <name val="Arial"/>
      <family val="2"/>
    </font>
    <font>
      <b/>
      <sz val="18"/>
      <color rgb="FFFFFFFF"/>
      <name val="Carlito"/>
      <family val="3"/>
      <charset val="129"/>
    </font>
    <font>
      <u/>
      <sz val="11"/>
      <color theme="10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2F75B5"/>
      </patternFill>
    </fill>
    <fill>
      <patternFill patternType="solid">
        <fgColor rgb="FFFFFFFF"/>
      </patternFill>
    </fill>
    <fill>
      <patternFill patternType="solid">
        <fgColor rgb="FFF3F6F9"/>
      </patternFill>
    </fill>
  </fills>
  <borders count="6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9FBAD0"/>
      </left>
      <right style="thin">
        <color rgb="FF9FBAD0"/>
      </right>
      <top style="thin">
        <color rgb="FF9FBAD0"/>
      </top>
      <bottom style="thin">
        <color rgb="FF9FBAD0"/>
      </bottom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/>
      <top style="thin">
        <color rgb="FFE2E8F0"/>
      </top>
      <bottom/>
      <diagonal/>
    </border>
  </borders>
  <cellStyleXfs count="3">
    <xf numFmtId="0" fontId="0" fillId="0" borderId="0"/>
    <xf numFmtId="0" fontId="5" fillId="0" borderId="0"/>
    <xf numFmtId="0" fontId="13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1" xfId="1" applyFont="1" applyBorder="1"/>
    <xf numFmtId="0" fontId="1" fillId="2" borderId="1" xfId="1" applyFont="1" applyFill="1" applyBorder="1" applyAlignment="1">
      <alignment horizontal="center"/>
    </xf>
    <xf numFmtId="0" fontId="1" fillId="4" borderId="0" xfId="1" applyFont="1" applyFill="1" applyAlignment="1">
      <alignment horizontal="center"/>
    </xf>
    <xf numFmtId="3" fontId="4" fillId="5" borderId="1" xfId="1" applyNumberFormat="1" applyFont="1" applyFill="1" applyBorder="1" applyAlignment="1">
      <alignment horizontal="center"/>
    </xf>
    <xf numFmtId="0" fontId="1" fillId="2" borderId="2" xfId="1" applyFont="1" applyFill="1" applyBorder="1" applyAlignment="1">
      <alignment horizontal="center" vertical="center" wrapText="1"/>
    </xf>
    <xf numFmtId="0" fontId="0" fillId="0" borderId="3" xfId="1" applyFont="1" applyBorder="1" applyAlignment="1">
      <alignment vertical="center"/>
    </xf>
    <xf numFmtId="0" fontId="0" fillId="0" borderId="4" xfId="1" applyFont="1" applyBorder="1" applyAlignment="1">
      <alignment vertical="center"/>
    </xf>
    <xf numFmtId="0" fontId="0" fillId="0" borderId="5" xfId="1" applyFont="1" applyBorder="1" applyAlignment="1">
      <alignment vertical="center"/>
    </xf>
    <xf numFmtId="0" fontId="0" fillId="6" borderId="3" xfId="1" applyFont="1" applyFill="1" applyBorder="1" applyAlignment="1">
      <alignment vertical="center"/>
    </xf>
    <xf numFmtId="0" fontId="0" fillId="6" borderId="4" xfId="1" applyFont="1" applyFill="1" applyBorder="1" applyAlignment="1">
      <alignment vertical="center"/>
    </xf>
    <xf numFmtId="0" fontId="0" fillId="6" borderId="5" xfId="1" applyFont="1" applyFill="1" applyBorder="1" applyAlignment="1">
      <alignment vertical="center"/>
    </xf>
    <xf numFmtId="0" fontId="0" fillId="6" borderId="3" xfId="1" applyFont="1" applyFill="1" applyBorder="1" applyAlignment="1">
      <alignment horizontal="center" vertical="center"/>
    </xf>
    <xf numFmtId="0" fontId="0" fillId="6" borderId="4" xfId="1" applyFont="1" applyFill="1" applyBorder="1" applyAlignment="1">
      <alignment horizontal="center" vertical="center"/>
    </xf>
    <xf numFmtId="0" fontId="0" fillId="6" borderId="5" xfId="1" applyFont="1" applyFill="1" applyBorder="1" applyAlignment="1">
      <alignment horizontal="center" vertical="center"/>
    </xf>
    <xf numFmtId="0" fontId="0" fillId="0" borderId="3" xfId="1" applyFont="1" applyBorder="1" applyAlignment="1">
      <alignment horizontal="center" vertical="center"/>
    </xf>
    <xf numFmtId="0" fontId="0" fillId="0" borderId="4" xfId="1" applyFont="1" applyBorder="1" applyAlignment="1">
      <alignment horizontal="center" vertical="center"/>
    </xf>
    <xf numFmtId="0" fontId="0" fillId="0" borderId="5" xfId="1" applyFont="1" applyBorder="1" applyAlignment="1">
      <alignment horizontal="center" vertical="center"/>
    </xf>
    <xf numFmtId="176" fontId="0" fillId="0" borderId="3" xfId="1" applyNumberFormat="1" applyFont="1" applyBorder="1" applyAlignment="1">
      <alignment horizontal="center" vertical="center"/>
    </xf>
    <xf numFmtId="176" fontId="0" fillId="0" borderId="4" xfId="1" applyNumberFormat="1" applyFont="1" applyBorder="1" applyAlignment="1">
      <alignment horizontal="center" vertical="center"/>
    </xf>
    <xf numFmtId="176" fontId="0" fillId="0" borderId="5" xfId="1" applyNumberFormat="1" applyFont="1" applyBorder="1" applyAlignment="1">
      <alignment horizontal="center" vertical="center"/>
    </xf>
    <xf numFmtId="3" fontId="0" fillId="0" borderId="3" xfId="1" applyNumberFormat="1" applyFont="1" applyBorder="1" applyAlignment="1">
      <alignment horizontal="center" vertical="center"/>
    </xf>
    <xf numFmtId="3" fontId="0" fillId="0" borderId="4" xfId="1" applyNumberFormat="1" applyFont="1" applyBorder="1" applyAlignment="1">
      <alignment horizontal="center" vertical="center"/>
    </xf>
    <xf numFmtId="3" fontId="0" fillId="0" borderId="5" xfId="1" applyNumberFormat="1" applyFont="1" applyBorder="1" applyAlignment="1">
      <alignment horizontal="center" vertical="center"/>
    </xf>
    <xf numFmtId="0" fontId="1" fillId="2" borderId="2" xfId="1" applyFont="1" applyFill="1" applyBorder="1" applyAlignment="1">
      <alignment horizontal="center"/>
    </xf>
    <xf numFmtId="0" fontId="0" fillId="0" borderId="1" xfId="1" applyFont="1" applyBorder="1" applyAlignment="1">
      <alignment vertical="center"/>
    </xf>
    <xf numFmtId="3" fontId="0" fillId="0" borderId="1" xfId="1" applyNumberFormat="1" applyFont="1" applyBorder="1" applyAlignment="1">
      <alignment horizontal="center" vertical="center"/>
    </xf>
    <xf numFmtId="176" fontId="0" fillId="0" borderId="3" xfId="1" applyNumberFormat="1" applyFont="1" applyBorder="1" applyAlignment="1">
      <alignment vertical="center"/>
    </xf>
    <xf numFmtId="176" fontId="0" fillId="0" borderId="4" xfId="1" applyNumberFormat="1" applyFont="1" applyBorder="1" applyAlignment="1">
      <alignment vertical="center"/>
    </xf>
    <xf numFmtId="176" fontId="0" fillId="0" borderId="5" xfId="1" applyNumberFormat="1" applyFont="1" applyBorder="1" applyAlignment="1">
      <alignment vertical="center"/>
    </xf>
    <xf numFmtId="3" fontId="0" fillId="0" borderId="3" xfId="1" applyNumberFormat="1" applyFont="1" applyBorder="1" applyAlignment="1">
      <alignment vertical="center"/>
    </xf>
    <xf numFmtId="3" fontId="0" fillId="0" borderId="4" xfId="1" applyNumberFormat="1" applyFont="1" applyBorder="1" applyAlignment="1">
      <alignment vertical="center"/>
    </xf>
    <xf numFmtId="3" fontId="0" fillId="0" borderId="5" xfId="1" applyNumberFormat="1" applyFont="1" applyBorder="1" applyAlignment="1">
      <alignment vertical="center"/>
    </xf>
    <xf numFmtId="0" fontId="7" fillId="0" borderId="1" xfId="1" applyFont="1" applyBorder="1" applyAlignment="1">
      <alignment vertical="center"/>
    </xf>
    <xf numFmtId="0" fontId="8" fillId="0" borderId="4" xfId="1" applyFont="1" applyBorder="1" applyAlignment="1">
      <alignment vertical="center"/>
    </xf>
    <xf numFmtId="0" fontId="0" fillId="0" borderId="4" xfId="0" applyBorder="1"/>
    <xf numFmtId="0" fontId="0" fillId="0" borderId="0" xfId="1" applyFont="1" applyAlignment="1">
      <alignment vertical="center"/>
    </xf>
    <xf numFmtId="0" fontId="7" fillId="0" borderId="4" xfId="1" applyFont="1" applyBorder="1" applyAlignment="1">
      <alignment vertical="center"/>
    </xf>
    <xf numFmtId="0" fontId="0" fillId="0" borderId="1" xfId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0" xfId="1" applyFont="1" applyAlignment="1">
      <alignment horizontal="center" vertical="center"/>
    </xf>
    <xf numFmtId="0" fontId="13" fillId="0" borderId="0" xfId="2" applyBorder="1"/>
    <xf numFmtId="0" fontId="12" fillId="2" borderId="0" xfId="1" applyFont="1" applyFill="1" applyAlignment="1">
      <alignment vertical="center"/>
    </xf>
    <xf numFmtId="0" fontId="2" fillId="2" borderId="0" xfId="1" applyFont="1" applyFill="1" applyAlignment="1">
      <alignment vertical="center"/>
    </xf>
    <xf numFmtId="0" fontId="2" fillId="2" borderId="0" xfId="1" applyFont="1" applyFill="1"/>
    <xf numFmtId="0" fontId="3" fillId="3" borderId="0" xfId="1" applyFont="1" applyFill="1"/>
  </cellXfs>
  <cellStyles count="3">
    <cellStyle name="Normal" xfId="1" xr:uid="{00000000-0005-0000-0000-000000000000}"/>
    <cellStyle name="표준" xfId="0" builtinId="0"/>
    <cellStyle name="하이퍼링크" xfId="2" builtinId="8"/>
  </cellStyles>
  <dxfs count="4"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375623"/>
      </font>
      <fill>
        <patternFill patternType="solid"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ventoryTable" displayName="InventoryTable" ref="A6:R206" totalsRowShown="0">
  <autoFilter ref="A6:R206" xr:uid="{00000000-000C-0000-FFFF-FFFF00000000}"/>
  <sortState xmlns:xlrd2="http://schemas.microsoft.com/office/spreadsheetml/2017/richdata2" ref="A7:R206">
    <sortCondition ref="B6:B206"/>
  </sortState>
  <tableColumns count="18">
    <tableColumn id="1" xr3:uid="{00000000-0010-0000-0000-000001000000}" name="No."/>
    <tableColumn id="2" xr3:uid="{00000000-0010-0000-0000-000002000000}" name="품번(Part No.)"/>
    <tableColumn id="3" xr3:uid="{00000000-0010-0000-0000-000003000000}" name="제조사"/>
    <tableColumn id="4" xr3:uid="{00000000-0010-0000-0000-000004000000}" name="소자 구분"/>
    <tableColumn id="5" xr3:uid="{00000000-0010-0000-0000-000005000000}" name="채널 수"/>
    <tableColumn id="6" xr3:uid="{00000000-0010-0000-0000-000006000000}" name="최대 데이터레이트 (Gbps/ch)"/>
    <tableColumn id="8" xr3:uid="{00000000-0010-0000-0000-000008000000}" name="패키지 형태"/>
    <tableColumn id="9" xr3:uid="{00000000-0010-0000-0000-000009000000}" name="패키지/Die 크기"/>
    <tableColumn id="10" xr3:uid="{00000000-0010-0000-0000-00000A000000}" name="Lot / Date Code"/>
    <tableColumn id="11" xr3:uid="{00000000-0010-0000-0000-00000B000000}" name="입고일"/>
    <tableColumn id="12" xr3:uid="{00000000-0010-0000-0000-00000C000000}" name="보관 위치"/>
    <tableColumn id="13" xr3:uid="{00000000-0010-0000-0000-00000D000000}" name="현재 재고"/>
    <tableColumn id="14" xr3:uid="{00000000-0010-0000-0000-00000E000000}" name="최소 재고"/>
    <tableColumn id="15" xr3:uid="{00000000-0010-0000-0000-00000F000000}" name="재고 상태"/>
    <tableColumn id="16" xr3:uid="{00000000-0010-0000-0000-000010000000}" name="사용 목적"/>
    <tableColumn id="17" xr3:uid="{00000000-0010-0000-0000-000011000000}" name="적용 프로젝트/제품"/>
    <tableColumn id="18" xr3:uid="{00000000-0010-0000-0000-000012000000}" name="데이터시트/URL"/>
    <tableColumn id="19" xr3:uid="{00000000-0010-0000-0000-000013000000}" name="비고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HistoryTable" displayName="HistoryTable" ref="A4:J204" totalsRowShown="0">
  <autoFilter ref="A4:J204" xr:uid="{00000000-0009-0000-0100-000002000000}"/>
  <tableColumns count="10">
    <tableColumn id="1" xr3:uid="{00000000-0010-0000-0100-000001000000}" name="No."/>
    <tableColumn id="2" xr3:uid="{00000000-0010-0000-0100-000002000000}" name="처리일"/>
    <tableColumn id="3" xr3:uid="{00000000-0010-0000-0100-000003000000}" name="구분"/>
    <tableColumn id="4" xr3:uid="{00000000-0010-0000-0100-000004000000}" name="소자 구분"/>
    <tableColumn id="5" xr3:uid="{00000000-0010-0000-0100-000005000000}" name="품번(Part No.)"/>
    <tableColumn id="6" xr3:uid="{00000000-0010-0000-0100-000006000000}" name="제조사"/>
    <tableColumn id="7" xr3:uid="{00000000-0010-0000-0100-000007000000}" name="수량"/>
    <tableColumn id="8" xr3:uid="{00000000-0010-0000-0100-000008000000}" name="Lot / Date Code"/>
    <tableColumn id="9" xr3:uid="{00000000-0010-0000-0100-000009000000}" name="보관 위치"/>
    <tableColumn id="10" xr3:uid="{00000000-0010-0000-0100-00000A000000}" name="처리자/사용처/비고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6"/>
  <sheetViews>
    <sheetView showGridLines="0" tabSelected="1" topLeftCell="F41" zoomScaleNormal="100" workbookViewId="0">
      <selection activeCell="L60" sqref="L60"/>
    </sheetView>
  </sheetViews>
  <sheetFormatPr defaultRowHeight="13.5"/>
  <cols>
    <col min="1" max="1" width="7" customWidth="1"/>
    <col min="2" max="2" width="22" customWidth="1"/>
    <col min="3" max="3" width="16" customWidth="1"/>
    <col min="4" max="4" width="18" customWidth="1"/>
    <col min="5" max="5" width="10" customWidth="1"/>
    <col min="6" max="6" width="20" customWidth="1"/>
    <col min="7" max="7" width="13" customWidth="1"/>
    <col min="8" max="8" width="14" customWidth="1"/>
    <col min="9" max="9" width="20" customWidth="1"/>
    <col min="10" max="10" width="17" customWidth="1"/>
    <col min="11" max="11" width="13" customWidth="1"/>
    <col min="12" max="12" width="16" customWidth="1"/>
    <col min="13" max="14" width="11" customWidth="1"/>
    <col min="15" max="15" width="13" customWidth="1"/>
    <col min="16" max="16" width="14" customWidth="1"/>
    <col min="17" max="17" width="20" customWidth="1"/>
    <col min="18" max="18" width="47.375" customWidth="1"/>
    <col min="19" max="19" width="28" customWidth="1"/>
  </cols>
  <sheetData>
    <row r="1" spans="1:19" ht="34.049999999999997" customHeight="1">
      <c r="A1" s="42" t="s">
        <v>95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</row>
    <row r="2" spans="1:19" ht="26" customHeight="1"/>
    <row r="3" spans="1:19" ht="13.9">
      <c r="A3" s="3" t="s">
        <v>0</v>
      </c>
      <c r="B3" s="3" t="s">
        <v>1</v>
      </c>
      <c r="C3" s="3" t="s">
        <v>2</v>
      </c>
    </row>
    <row r="4" spans="1:19" ht="17.649999999999999">
      <c r="A4" s="4">
        <f>COUNTA(B7:B206)</f>
        <v>49</v>
      </c>
      <c r="B4" s="4">
        <f>SUM(L7:L206)</f>
        <v>15878</v>
      </c>
      <c r="C4" s="4">
        <f>COUNTIF(N7:N206,"부족")+COUNTIF(N7:N206,"발주필요")</f>
        <v>0</v>
      </c>
    </row>
    <row r="6" spans="1:19" ht="46.05" customHeight="1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 t="s">
        <v>16</v>
      </c>
      <c r="O6" s="5" t="s">
        <v>17</v>
      </c>
      <c r="P6" s="5" t="s">
        <v>18</v>
      </c>
      <c r="Q6" s="5" t="s">
        <v>19</v>
      </c>
      <c r="R6" s="5" t="inlineStr">
        <is>
          <t>DVT Report</t>
        </is>
      </c>
      <c r="S6" t="inlineStr">
        <is>
          <t>비고</t>
        </is>
      </c>
    </row>
    <row r="7" spans="1:19" ht="16.899999999999999">
      <c r="A7" s="12">
        <f t="shared" ref="A7:A38" si="0">ROW()-6</f>
        <v>1</v>
      </c>
      <c r="B7" s="6" t="s">
        <v>213</v>
      </c>
      <c r="C7" s="6" t="s">
        <v>97</v>
      </c>
      <c r="D7" s="15" t="s">
        <v>29</v>
      </c>
      <c r="E7" s="15">
        <v>1</v>
      </c>
      <c r="F7" s="15" t="s">
        <v>111</v>
      </c>
      <c r="G7" s="15" t="s">
        <v>38</v>
      </c>
      <c r="H7" s="6"/>
      <c r="I7" s="15" t="s">
        <v>214</v>
      </c>
      <c r="J7" s="18"/>
      <c r="K7" s="15" t="s">
        <v>250</v>
      </c>
      <c r="L7" s="21">
        <v>10</v>
      </c>
      <c r="M7">
        <f t="shared" ref="M7:M38" si="1">IF(L7="","",IF(L7&lt;=10,0,IF(L7&lt;=50,3,IF(L7&lt;=100,10,IF(L7&lt;=1000,20,100)))))</f>
        <v>0</v>
      </c>
      <c r="N7" s="12" t="str">
        <f t="shared" ref="N7:N38" si="2">IF(B7="","",IF(L7&lt;=0,"발주필요",IF(L7&lt;M7,"부족","정상")))</f>
        <v>정상</v>
      </c>
      <c r="O7" s="15" t="s">
        <v>39</v>
      </c>
      <c r="P7" s="6"/>
      <c r="Q7" s="6" t="s">
        <v>243</v>
      </c>
      <c r="R7" s="6"/>
      <c r="S7" t="inlineStr">
        <is>
          <t>25Gbps 850nm VCSEL</t>
        </is>
      </c>
    </row>
    <row r="8" spans="1:19" ht="16.899999999999999">
      <c r="A8" s="13">
        <f t="shared" si="0"/>
        <v>2</v>
      </c>
      <c r="B8" s="7" t="s">
        <v>213</v>
      </c>
      <c r="C8" s="7" t="s">
        <v>97</v>
      </c>
      <c r="D8" s="16" t="s">
        <v>29</v>
      </c>
      <c r="E8" s="16">
        <v>1</v>
      </c>
      <c r="F8" s="16" t="s">
        <v>111</v>
      </c>
      <c r="G8" s="16" t="s">
        <v>38</v>
      </c>
      <c r="H8" s="7"/>
      <c r="I8" s="40" t="s">
        <v>215</v>
      </c>
      <c r="J8" s="19"/>
      <c r="K8" s="16" t="s">
        <v>249</v>
      </c>
      <c r="L8" s="22">
        <v>10</v>
      </c>
      <c r="M8">
        <f t="shared" si="1"/>
        <v>0</v>
      </c>
      <c r="N8" s="13" t="str">
        <f t="shared" si="2"/>
        <v>정상</v>
      </c>
      <c r="O8" s="16" t="s">
        <v>39</v>
      </c>
      <c r="P8" s="7"/>
      <c r="Q8" s="7" t="s">
        <v>243</v>
      </c>
      <c r="R8" s="7"/>
      <c r="S8" t="inlineStr">
        <is>
          <t>25Gbps 850nm VCSEL</t>
        </is>
      </c>
    </row>
    <row r="9" spans="1:19" ht="16.899999999999999">
      <c r="A9" s="13">
        <f t="shared" si="0"/>
        <v>3</v>
      </c>
      <c r="B9" s="7" t="s">
        <v>213</v>
      </c>
      <c r="C9" s="7" t="s">
        <v>97</v>
      </c>
      <c r="D9" s="16" t="s">
        <v>29</v>
      </c>
      <c r="E9" s="16">
        <v>1</v>
      </c>
      <c r="F9" s="16" t="s">
        <v>111</v>
      </c>
      <c r="G9" s="16" t="s">
        <v>38</v>
      </c>
      <c r="H9" s="7"/>
      <c r="I9" s="16" t="s">
        <v>216</v>
      </c>
      <c r="J9" s="19"/>
      <c r="K9" s="16" t="s">
        <v>249</v>
      </c>
      <c r="L9" s="22">
        <v>10</v>
      </c>
      <c r="M9">
        <f t="shared" si="1"/>
        <v>0</v>
      </c>
      <c r="N9" s="13" t="str">
        <f t="shared" si="2"/>
        <v>정상</v>
      </c>
      <c r="O9" s="16" t="s">
        <v>39</v>
      </c>
      <c r="P9" s="7"/>
      <c r="Q9" s="7" t="s">
        <v>243</v>
      </c>
      <c r="R9" s="7"/>
      <c r="S9" t="inlineStr">
        <is>
          <t>25Gbps 850nm VCSEL</t>
        </is>
      </c>
    </row>
    <row r="10" spans="1:19">
      <c r="A10" s="13">
        <f t="shared" si="0"/>
        <v>4</v>
      </c>
      <c r="B10" s="7" t="s">
        <v>188</v>
      </c>
      <c r="C10" s="7" t="s">
        <v>97</v>
      </c>
      <c r="D10" s="16" t="s">
        <v>29</v>
      </c>
      <c r="E10" s="16">
        <v>4</v>
      </c>
      <c r="F10" s="16" t="s">
        <v>98</v>
      </c>
      <c r="G10" s="16" t="s">
        <v>190</v>
      </c>
      <c r="H10" s="7" t="s">
        <v>192</v>
      </c>
      <c r="I10" s="16" t="s">
        <v>189</v>
      </c>
      <c r="J10" s="19">
        <v>45554</v>
      </c>
      <c r="K10" s="16" t="s">
        <v>247</v>
      </c>
      <c r="L10" s="22">
        <v>120</v>
      </c>
      <c r="M10">
        <f t="shared" si="1"/>
        <v>20</v>
      </c>
      <c r="N10" s="13" t="str">
        <f t="shared" si="2"/>
        <v>정상</v>
      </c>
      <c r="O10" s="16" t="s">
        <v>39</v>
      </c>
      <c r="P10" s="7"/>
      <c r="Q10" s="7"/>
      <c r="R10" s="36"/>
      <c r="S10" t="inlineStr">
        <is>
          <t>14 Gbps 850nm 1x4 VCSEL Array chip</t>
        </is>
      </c>
    </row>
    <row r="11" spans="1:19">
      <c r="A11" s="13">
        <f t="shared" si="0"/>
        <v>5</v>
      </c>
      <c r="B11" s="7" t="s">
        <v>194</v>
      </c>
      <c r="C11" s="7" t="s">
        <v>97</v>
      </c>
      <c r="D11" s="16" t="s">
        <v>29</v>
      </c>
      <c r="E11" s="16">
        <v>4</v>
      </c>
      <c r="F11" s="16" t="s">
        <v>111</v>
      </c>
      <c r="G11" s="16" t="s">
        <v>190</v>
      </c>
      <c r="H11" s="7" t="s">
        <v>192</v>
      </c>
      <c r="I11" s="16" t="s">
        <v>121</v>
      </c>
      <c r="J11" s="19">
        <v>45527</v>
      </c>
      <c r="K11" s="16" t="s">
        <v>247</v>
      </c>
      <c r="L11" s="22">
        <v>125</v>
      </c>
      <c r="M11">
        <f t="shared" si="1"/>
        <v>20</v>
      </c>
      <c r="N11" s="13" t="str">
        <f t="shared" si="2"/>
        <v>정상</v>
      </c>
      <c r="O11" s="16" t="s">
        <v>39</v>
      </c>
      <c r="P11" s="7"/>
      <c r="Q11" s="7" t="inlineStr">
        <is>
          <t>NAS:/[] 연구소/1. 개발/소자_재고관리대장/OE/SPEC_AM85-1UH104W_Rev_1.0_23.01.10.pdf</t>
        </is>
      </c>
      <c r="R11" s="7"/>
      <c r="S11" t="inlineStr">
        <is>
          <t>25 Gbps 850nm 1x4 VCSEL Array chip</t>
        </is>
      </c>
    </row>
    <row r="12" spans="1:19">
      <c r="A12" s="13">
        <f t="shared" si="0"/>
        <v>6</v>
      </c>
      <c r="B12" s="7" t="s">
        <v>199</v>
      </c>
      <c r="C12" s="7" t="s">
        <v>97</v>
      </c>
      <c r="D12" s="38" t="s">
        <v>30</v>
      </c>
      <c r="E12" s="16">
        <v>4</v>
      </c>
      <c r="F12" s="16" t="s">
        <v>98</v>
      </c>
      <c r="G12" s="16" t="s">
        <v>190</v>
      </c>
      <c r="H12" s="7" t="s">
        <v>192</v>
      </c>
      <c r="I12" s="16" t="s">
        <v>200</v>
      </c>
      <c r="J12" s="19">
        <v>45554</v>
      </c>
      <c r="K12" s="16" t="s">
        <v>247</v>
      </c>
      <c r="L12" s="22">
        <v>120</v>
      </c>
      <c r="M12">
        <f t="shared" si="1"/>
        <v>20</v>
      </c>
      <c r="N12" s="13" t="str">
        <f t="shared" si="2"/>
        <v>정상</v>
      </c>
      <c r="O12" s="16" t="s">
        <v>39</v>
      </c>
      <c r="P12" s="7"/>
      <c r="Q12" s="7" t="inlineStr">
        <is>
          <t>NAS:/[] 연구소/1. 개발/소자_재고관리대장/OE/AM85-1AH104_Rev2.0.pdf</t>
        </is>
      </c>
      <c r="R12" s="7"/>
      <c r="S12" t="inlineStr">
        <is>
          <t>14 Gbps GaAs 1x4 PIN-PD Array chip</t>
        </is>
      </c>
    </row>
    <row r="13" spans="1:19">
      <c r="A13" s="13">
        <f t="shared" si="0"/>
        <v>7</v>
      </c>
      <c r="B13" s="7" t="s">
        <v>196</v>
      </c>
      <c r="C13" s="7" t="s">
        <v>97</v>
      </c>
      <c r="D13" s="16" t="s">
        <v>30</v>
      </c>
      <c r="E13" s="16">
        <v>4</v>
      </c>
      <c r="F13" s="16" t="s">
        <v>111</v>
      </c>
      <c r="G13" s="16" t="s">
        <v>190</v>
      </c>
      <c r="H13" s="7" t="s">
        <v>192</v>
      </c>
      <c r="I13" s="16" t="s">
        <v>198</v>
      </c>
      <c r="J13" s="19">
        <v>45527</v>
      </c>
      <c r="K13" s="16" t="s">
        <v>247</v>
      </c>
      <c r="L13" s="22">
        <v>130</v>
      </c>
      <c r="M13">
        <f t="shared" si="1"/>
        <v>20</v>
      </c>
      <c r="N13" s="13" t="str">
        <f t="shared" si="2"/>
        <v>정상</v>
      </c>
      <c r="O13" s="16" t="s">
        <v>39</v>
      </c>
      <c r="P13" s="7"/>
      <c r="Q13" s="7" t="inlineStr">
        <is>
          <t>NAS:/[] 연구소/1. 개발/소자_재고관리대장/OE/AP85-1AH104_Rev-1.0.pdf</t>
        </is>
      </c>
      <c r="R13" s="7"/>
      <c r="S13" t="inlineStr">
        <is>
          <t>25 Gbps GaAs 1x4 PIN-PD Array chip</t>
        </is>
      </c>
    </row>
    <row r="14" spans="1:19">
      <c r="A14" s="13">
        <f t="shared" si="0"/>
        <v>8</v>
      </c>
      <c r="B14" s="7" t="s">
        <v>237</v>
      </c>
      <c r="C14" s="7" t="s">
        <v>97</v>
      </c>
      <c r="D14" s="16" t="s">
        <v>30</v>
      </c>
      <c r="E14" s="16">
        <v>4</v>
      </c>
      <c r="F14" s="16" t="s">
        <v>182</v>
      </c>
      <c r="G14" s="16" t="s">
        <v>190</v>
      </c>
      <c r="H14" s="7" t="s">
        <v>239</v>
      </c>
      <c r="I14" s="16" t="s">
        <v>240</v>
      </c>
      <c r="J14" s="19"/>
      <c r="K14" s="16" t="s">
        <v>249</v>
      </c>
      <c r="L14" s="22">
        <v>100</v>
      </c>
      <c r="M14">
        <f t="shared" si="1"/>
        <v>10</v>
      </c>
      <c r="N14" s="13" t="str">
        <f t="shared" si="2"/>
        <v>정상</v>
      </c>
      <c r="O14" s="16" t="s">
        <v>39</v>
      </c>
      <c r="P14" s="7"/>
      <c r="Q14" s="7" t="inlineStr">
        <is>
          <t>NAS:/[] 연구소/1. 개발/소자_재고관리대장/OE/AP85-2M104_2M112_Rev1.1.pdf</t>
        </is>
      </c>
      <c r="R14" s="7"/>
      <c r="S14" t="inlineStr">
        <is>
          <t xml:space="preserve">2.5Gbps 850nm GaAs PIN-PD </t>
        </is>
      </c>
    </row>
    <row r="15" spans="1:19">
      <c r="A15" s="13">
        <f t="shared" si="0"/>
        <v>9</v>
      </c>
      <c r="B15" s="7" t="s">
        <v>122</v>
      </c>
      <c r="C15" s="7" t="s">
        <v>124</v>
      </c>
      <c r="D15" s="16" t="s">
        <v>30</v>
      </c>
      <c r="E15" s="16">
        <v>1</v>
      </c>
      <c r="F15" s="16"/>
      <c r="G15" s="16" t="s">
        <v>38</v>
      </c>
      <c r="H15" s="7" t="s">
        <v>125</v>
      </c>
      <c r="I15" s="16" t="s">
        <v>123</v>
      </c>
      <c r="J15" s="19">
        <v>45804</v>
      </c>
      <c r="K15" s="16" t="s">
        <v>248</v>
      </c>
      <c r="L15" s="22">
        <v>100</v>
      </c>
      <c r="M15">
        <f t="shared" si="1"/>
        <v>10</v>
      </c>
      <c r="N15" s="13" t="str">
        <f t="shared" si="2"/>
        <v>정상</v>
      </c>
      <c r="O15" s="16" t="s">
        <v>39</v>
      </c>
      <c r="P15" s="7"/>
      <c r="Q15" s="7" t="inlineStr">
        <is>
          <t>NAS:/[] 연구소/1. 개발/소자_재고관리대장/OE/G6854-01SPL(bare chip)_Spec_SK TELECOM_2503_original.pdf</t>
        </is>
      </c>
      <c r="R15" s="7"/>
      <c r="S15" t="inlineStr">
        <is>
          <t>1550nm PD</t>
        </is>
      </c>
    </row>
    <row r="16" spans="1:19" ht="16.899999999999999">
      <c r="A16" s="13">
        <f t="shared" si="0"/>
        <v>10</v>
      </c>
      <c r="B16" s="7" t="s">
        <v>50</v>
      </c>
      <c r="C16" s="7" t="s">
        <v>45</v>
      </c>
      <c r="D16" s="16" t="s">
        <v>71</v>
      </c>
      <c r="E16" s="16">
        <v>1</v>
      </c>
      <c r="F16" s="16" t="s">
        <v>51</v>
      </c>
      <c r="G16" s="16" t="s">
        <v>38</v>
      </c>
      <c r="H16" s="7" t="s">
        <v>53</v>
      </c>
      <c r="I16" s="16" t="s">
        <v>54</v>
      </c>
      <c r="J16" s="19"/>
      <c r="K16" s="16" t="s">
        <v>246</v>
      </c>
      <c r="L16" s="22">
        <v>20</v>
      </c>
      <c r="M16">
        <f t="shared" si="1"/>
        <v>3</v>
      </c>
      <c r="N16" s="13" t="str">
        <f t="shared" si="2"/>
        <v>정상</v>
      </c>
      <c r="O16" s="16" t="s">
        <v>39</v>
      </c>
      <c r="P16" s="7" t="s">
        <v>52</v>
      </c>
      <c r="Q16" s="41" t="inlineStr">
        <is>
          <t>NAS:/[] 연구소/1. 개발/소자_재고관리대장/DIC/GC1904_Final_Data_Sheet_Rev4_Femtory.pdf</t>
        </is>
      </c>
      <c r="R16" s="7"/>
    </row>
    <row r="17" spans="1:18" ht="16.899999999999999">
      <c r="A17" s="13">
        <f t="shared" si="0"/>
        <v>11</v>
      </c>
      <c r="B17" s="7" t="s">
        <v>86</v>
      </c>
      <c r="C17" s="7" t="s">
        <v>45</v>
      </c>
      <c r="D17" s="16" t="s">
        <v>23</v>
      </c>
      <c r="E17" s="16">
        <v>1</v>
      </c>
      <c r="F17" s="16" t="s">
        <v>91</v>
      </c>
      <c r="G17" s="16" t="s">
        <v>38</v>
      </c>
      <c r="H17" s="7" t="s">
        <v>92</v>
      </c>
      <c r="I17" s="16" t="s">
        <v>87</v>
      </c>
      <c r="J17" s="19">
        <v>45057</v>
      </c>
      <c r="K17" s="16" t="s">
        <v>246</v>
      </c>
      <c r="L17" s="22">
        <v>20</v>
      </c>
      <c r="M17">
        <f t="shared" si="1"/>
        <v>3</v>
      </c>
      <c r="N17" s="13" t="str">
        <f t="shared" si="2"/>
        <v>정상</v>
      </c>
      <c r="O17" s="16" t="s">
        <v>39</v>
      </c>
      <c r="P17" s="7" t="s">
        <v>55</v>
      </c>
      <c r="Q17" s="7" t="inlineStr">
        <is>
          <t>NAS:/[] 연구소/1. 개발/소자_재고관리대장/DIC/GN1061_Final_Data_Sheet_Rev3_Femtory.pdf</t>
        </is>
      </c>
      <c r="R17" s="7"/>
      <c r="S17" t="inlineStr">
        <is>
          <t>CDR x,VGA, output driver 포함</t>
        </is>
      </c>
    </row>
    <row r="18" spans="1:18">
      <c r="A18" s="13">
        <f t="shared" si="0"/>
        <v>12</v>
      </c>
      <c r="B18" s="34" t="s">
        <v>83</v>
      </c>
      <c r="C18" s="7" t="s">
        <v>45</v>
      </c>
      <c r="D18" s="16" t="s">
        <v>23</v>
      </c>
      <c r="E18" s="16">
        <v>1</v>
      </c>
      <c r="F18" s="16" t="s">
        <v>84</v>
      </c>
      <c r="G18" s="16" t="s">
        <v>38</v>
      </c>
      <c r="H18" s="7"/>
      <c r="I18" s="16" t="s">
        <v>85</v>
      </c>
      <c r="J18" s="19">
        <v>42872</v>
      </c>
      <c r="K18" s="16" t="s">
        <v>246</v>
      </c>
      <c r="L18" s="22">
        <v>20</v>
      </c>
      <c r="M18">
        <f t="shared" si="1"/>
        <v>3</v>
      </c>
      <c r="N18" s="13" t="str">
        <f t="shared" si="2"/>
        <v>정상</v>
      </c>
      <c r="O18" s="16" t="s">
        <v>39</v>
      </c>
      <c r="P18" s="7" t="s">
        <v>88</v>
      </c>
      <c r="Q18" s="7"/>
      <c r="R18" s="7"/>
      <c r="S18" t="inlineStr">
        <is>
          <t>CDR x, 상세 data sheet 필요</t>
        </is>
      </c>
    </row>
    <row r="19" spans="1:18">
      <c r="A19" s="13">
        <f t="shared" si="0"/>
        <v>13</v>
      </c>
      <c r="B19" s="7" t="s">
        <v>63</v>
      </c>
      <c r="C19" s="7" t="s">
        <v>45</v>
      </c>
      <c r="D19" s="16" t="s">
        <v>25</v>
      </c>
      <c r="E19" s="16">
        <v>4</v>
      </c>
      <c r="F19" s="16" t="s">
        <v>58</v>
      </c>
      <c r="G19" s="16" t="s">
        <v>38</v>
      </c>
      <c r="H19" s="7" t="s">
        <v>61</v>
      </c>
      <c r="I19" s="16" t="s">
        <v>64</v>
      </c>
      <c r="J19" s="19"/>
      <c r="K19" s="16" t="s">
        <v>246</v>
      </c>
      <c r="L19" s="22">
        <v>20</v>
      </c>
      <c r="M19">
        <f t="shared" si="1"/>
        <v>3</v>
      </c>
      <c r="N19" s="13" t="str">
        <f t="shared" si="2"/>
        <v>정상</v>
      </c>
      <c r="O19" s="16" t="s">
        <v>39</v>
      </c>
      <c r="P19" s="7" t="s">
        <v>89</v>
      </c>
      <c r="Q19" s="7" t="inlineStr">
        <is>
          <t>NAS:/[] 연구소/1. 개발/소자_재고관리대장/DIC/GN1090_Final_Data_Sheet_Rev8_Femtory.pdf</t>
        </is>
      </c>
      <c r="R19" s="35"/>
      <c r="S19" t="inlineStr">
        <is>
          <t>compatible with 250um pitch PIN diode arrays, CDR x</t>
        </is>
      </c>
    </row>
    <row r="20" spans="1:18">
      <c r="A20" s="13">
        <f t="shared" si="0"/>
        <v>14</v>
      </c>
      <c r="B20" s="7" t="s">
        <v>56</v>
      </c>
      <c r="C20" s="7" t="s">
        <v>45</v>
      </c>
      <c r="D20" s="16" t="s">
        <v>22</v>
      </c>
      <c r="E20" s="16">
        <v>4</v>
      </c>
      <c r="F20" s="16" t="s">
        <v>58</v>
      </c>
      <c r="G20" s="16" t="s">
        <v>38</v>
      </c>
      <c r="H20" s="7" t="s">
        <v>61</v>
      </c>
      <c r="I20" s="16" t="s">
        <v>62</v>
      </c>
      <c r="J20" s="19"/>
      <c r="K20" s="16" t="s">
        <v>246</v>
      </c>
      <c r="L20" s="22">
        <v>20</v>
      </c>
      <c r="M20">
        <f t="shared" si="1"/>
        <v>3</v>
      </c>
      <c r="N20" s="13" t="str">
        <f t="shared" si="2"/>
        <v>정상</v>
      </c>
      <c r="O20" s="16" t="s">
        <v>39</v>
      </c>
      <c r="P20" s="7" t="s">
        <v>89</v>
      </c>
      <c r="Q20" s="7" t="inlineStr">
        <is>
          <t>NAS:/[] 연구소/1. 개발/소자_재고관리대장/DIC/GN1190_Final_Data_Sheet_Rev5_Femtory.pdf</t>
        </is>
      </c>
      <c r="R20" s="7"/>
      <c r="S20" t="inlineStr">
        <is>
          <t>CDR x</t>
        </is>
      </c>
    </row>
    <row r="21" spans="1:18" ht="16.899999999999999">
      <c r="A21" s="13">
        <f t="shared" si="0"/>
        <v>15</v>
      </c>
      <c r="B21" s="7" t="s">
        <v>76</v>
      </c>
      <c r="C21" s="7" t="s">
        <v>45</v>
      </c>
      <c r="D21" s="37" t="s">
        <v>80</v>
      </c>
      <c r="E21" s="16">
        <v>4</v>
      </c>
      <c r="F21" s="16" t="s">
        <v>67</v>
      </c>
      <c r="G21" s="16" t="s">
        <v>38</v>
      </c>
      <c r="H21" s="7" t="s">
        <v>78</v>
      </c>
      <c r="I21" s="16" t="s">
        <v>77</v>
      </c>
      <c r="J21" s="19">
        <v>44749</v>
      </c>
      <c r="K21" s="16" t="s">
        <v>246</v>
      </c>
      <c r="L21" s="22">
        <v>20</v>
      </c>
      <c r="M21">
        <f t="shared" si="1"/>
        <v>3</v>
      </c>
      <c r="N21" s="13" t="str">
        <f t="shared" si="2"/>
        <v>정상</v>
      </c>
      <c r="O21" s="16" t="s">
        <v>39</v>
      </c>
      <c r="P21" s="7" t="s">
        <v>79</v>
      </c>
      <c r="Q21" s="7" t="inlineStr">
        <is>
          <t>NAS:/[] 연구소/1. 개발/소자_재고관리대장/DIC/GN2108S_4CH_VCSEL_DRV_Final_Data_Sheet_Rev10.pdf</t>
        </is>
      </c>
      <c r="R21" s="7"/>
      <c r="S21" t="inlineStr">
        <is>
          <t>Tx EQ/LA 포함</t>
        </is>
      </c>
    </row>
    <row r="22" spans="1:18" ht="16.899999999999999">
      <c r="A22" s="13">
        <f t="shared" si="0"/>
        <v>16</v>
      </c>
      <c r="B22" s="7" t="s">
        <v>65</v>
      </c>
      <c r="C22" s="7" t="s">
        <v>45</v>
      </c>
      <c r="D22" s="16" t="s">
        <v>69</v>
      </c>
      <c r="E22" s="16">
        <v>4</v>
      </c>
      <c r="F22" s="16" t="s">
        <v>67</v>
      </c>
      <c r="G22" s="16" t="s">
        <v>38</v>
      </c>
      <c r="H22" s="7" t="s">
        <v>73</v>
      </c>
      <c r="I22" s="16" t="s">
        <v>66</v>
      </c>
      <c r="J22" s="19">
        <v>45545</v>
      </c>
      <c r="K22" s="16" t="s">
        <v>246</v>
      </c>
      <c r="L22" s="22">
        <v>20</v>
      </c>
      <c r="M22">
        <f t="shared" si="1"/>
        <v>3</v>
      </c>
      <c r="N22" s="13" t="str">
        <f t="shared" si="2"/>
        <v>정상</v>
      </c>
      <c r="O22" s="16" t="s">
        <v>39</v>
      </c>
      <c r="P22" s="7" t="s">
        <v>90</v>
      </c>
      <c r="Q22" s="7" t="inlineStr">
        <is>
          <t>NAS:/[] 연구소/1. 개발/소자_재고관리대장/DIC/GN2109S_GN2110S__4CH_TIA_ROW_Final_Data_Sheet_Rev16.pdf</t>
        </is>
      </c>
      <c r="R22" s="7"/>
      <c r="S22" t="inlineStr">
        <is>
          <t>compatible with 250um pitch PIN diode arrays</t>
        </is>
      </c>
    </row>
    <row r="23" spans="1:18">
      <c r="A23" s="13">
        <f t="shared" si="0"/>
        <v>17</v>
      </c>
      <c r="B23" s="7" t="s">
        <v>203</v>
      </c>
      <c r="C23" s="7" t="s">
        <v>204</v>
      </c>
      <c r="D23" s="16" t="s">
        <v>30</v>
      </c>
      <c r="E23" s="16">
        <v>4</v>
      </c>
      <c r="F23" s="16" t="s">
        <v>176</v>
      </c>
      <c r="G23" s="16" t="s">
        <v>190</v>
      </c>
      <c r="H23" s="7" t="s">
        <v>205</v>
      </c>
      <c r="I23" s="16" t="s">
        <v>206</v>
      </c>
      <c r="J23" s="19">
        <v>40900</v>
      </c>
      <c r="K23" s="16" t="s">
        <v>249</v>
      </c>
      <c r="L23" s="22">
        <v>20</v>
      </c>
      <c r="M23">
        <f t="shared" si="1"/>
        <v>3</v>
      </c>
      <c r="N23" s="13" t="str">
        <f t="shared" si="2"/>
        <v>정상</v>
      </c>
      <c r="O23" s="16" t="s">
        <v>39</v>
      </c>
      <c r="P23" s="7"/>
      <c r="Q23" s="7" t="s">
        <v>245</v>
      </c>
      <c r="R23" s="7"/>
      <c r="S23" t="inlineStr">
        <is>
          <t>10 Gbps GaAs PD array chip</t>
        </is>
      </c>
    </row>
    <row r="24" spans="1:18">
      <c r="A24" s="13">
        <f t="shared" si="0"/>
        <v>18</v>
      </c>
      <c r="B24" s="36" t="s">
        <v>137</v>
      </c>
      <c r="C24" s="7" t="s">
        <v>127</v>
      </c>
      <c r="D24" s="16" t="s">
        <v>29</v>
      </c>
      <c r="E24" s="16">
        <v>1</v>
      </c>
      <c r="F24" s="16" t="s">
        <v>111</v>
      </c>
      <c r="G24" s="16" t="s">
        <v>38</v>
      </c>
      <c r="H24" s="7" t="s">
        <v>139</v>
      </c>
      <c r="I24" s="16" t="s">
        <v>138</v>
      </c>
      <c r="J24" s="19"/>
      <c r="K24" s="16" t="s">
        <v>248</v>
      </c>
      <c r="L24" s="22">
        <v>1000</v>
      </c>
      <c r="M24">
        <f t="shared" si="1"/>
        <v>20</v>
      </c>
      <c r="N24" s="13" t="str">
        <f t="shared" si="2"/>
        <v>정상</v>
      </c>
      <c r="O24" s="16" t="s">
        <v>39</v>
      </c>
      <c r="P24" s="7"/>
      <c r="Q24" s="7" t="inlineStr">
        <is>
          <t>NAS:/[] 연구소/1. 개발/소자_재고관리대장/OE/1. [LD] MAOD-1xxD25x-LCT3_V1.pdf</t>
        </is>
      </c>
      <c r="R24" s="7"/>
      <c r="S24" t="inlineStr">
        <is>
          <t>1310nm DFB Laser</t>
        </is>
      </c>
    </row>
    <row r="25" spans="1:18">
      <c r="A25" s="13">
        <f t="shared" si="0"/>
        <v>19</v>
      </c>
      <c r="B25" t="s">
        <v>129</v>
      </c>
      <c r="C25" s="7" t="s">
        <v>127</v>
      </c>
      <c r="D25" s="16" t="s">
        <v>29</v>
      </c>
      <c r="E25" s="16">
        <v>1</v>
      </c>
      <c r="F25" s="16"/>
      <c r="G25" s="16" t="s">
        <v>38</v>
      </c>
      <c r="H25" s="7" t="s">
        <v>134</v>
      </c>
      <c r="I25" s="16" t="s">
        <v>128</v>
      </c>
      <c r="J25" s="19"/>
      <c r="K25" s="16" t="s">
        <v>248</v>
      </c>
      <c r="L25" s="22">
        <v>10</v>
      </c>
      <c r="M25">
        <f t="shared" si="1"/>
        <v>0</v>
      </c>
      <c r="N25" s="13" t="str">
        <f t="shared" si="2"/>
        <v>정상</v>
      </c>
      <c r="O25" s="16" t="s">
        <v>39</v>
      </c>
      <c r="P25" s="7" t="s">
        <v>131</v>
      </c>
      <c r="Q25" s="7" t="inlineStr">
        <is>
          <t>NAS:/[] 연구소/1. 개발/소자_재고관리대장/OE/MAOD-155D00B-LCT5_V1A_NDA.pdf</t>
        </is>
      </c>
      <c r="R25" s="7"/>
      <c r="S25" t="inlineStr">
        <is>
          <t xml:space="preserve">1550nm LD 50mW class 50°C </t>
        </is>
      </c>
    </row>
    <row r="26" spans="1:18">
      <c r="A26" s="13">
        <f t="shared" si="0"/>
        <v>20</v>
      </c>
      <c r="B26" s="35" t="s">
        <v>135</v>
      </c>
      <c r="C26" s="7" t="s">
        <v>127</v>
      </c>
      <c r="D26" s="16" t="s">
        <v>29</v>
      </c>
      <c r="E26" s="16">
        <v>1</v>
      </c>
      <c r="F26" s="16"/>
      <c r="G26" s="16" t="s">
        <v>38</v>
      </c>
      <c r="H26" s="7" t="s">
        <v>134</v>
      </c>
      <c r="I26" s="16" t="s">
        <v>132</v>
      </c>
      <c r="J26" s="19"/>
      <c r="K26" s="16" t="s">
        <v>248</v>
      </c>
      <c r="L26" s="22">
        <v>10</v>
      </c>
      <c r="M26">
        <f t="shared" si="1"/>
        <v>0</v>
      </c>
      <c r="N26" s="13" t="str">
        <f t="shared" si="2"/>
        <v>정상</v>
      </c>
      <c r="O26" s="16" t="s">
        <v>39</v>
      </c>
      <c r="P26" s="7"/>
      <c r="Q26" s="7" t="inlineStr">
        <is>
          <t>NAS:/[] 연구소/1. 개발/소자_재고관리대장/OE/3. [LD]MAOD-31DCWG-T0751_V1P_NDA.pdf</t>
        </is>
      </c>
      <c r="R26" s="7"/>
      <c r="S26" t="inlineStr">
        <is>
          <t xml:space="preserve">1310nm  Edge Emitting DFB LD 75mW </t>
        </is>
      </c>
    </row>
    <row r="27" spans="1:18">
      <c r="A27" s="13">
        <f t="shared" si="0"/>
        <v>21</v>
      </c>
      <c r="B27" s="7" t="s">
        <v>135</v>
      </c>
      <c r="C27" s="7" t="s">
        <v>127</v>
      </c>
      <c r="D27" s="16" t="s">
        <v>29</v>
      </c>
      <c r="E27" s="16">
        <v>1</v>
      </c>
      <c r="F27" s="16"/>
      <c r="G27" s="16" t="s">
        <v>38</v>
      </c>
      <c r="H27" s="7" t="s">
        <v>134</v>
      </c>
      <c r="I27" s="16" t="s">
        <v>136</v>
      </c>
      <c r="J27" s="19"/>
      <c r="K27" s="16" t="s">
        <v>248</v>
      </c>
      <c r="L27" s="22">
        <v>21</v>
      </c>
      <c r="M27">
        <f t="shared" si="1"/>
        <v>3</v>
      </c>
      <c r="N27" s="13" t="str">
        <f t="shared" si="2"/>
        <v>정상</v>
      </c>
      <c r="O27" s="16" t="s">
        <v>39</v>
      </c>
      <c r="P27" s="7"/>
      <c r="Q27" s="7" t="inlineStr">
        <is>
          <t>NAS:/[] 연구소/1. 개발/소자_재고관리대장/OE/3. [LD]MAOD-31DCWG-T0751_V1P_NDA.pdf</t>
        </is>
      </c>
      <c r="R27" s="7"/>
      <c r="S27" t="inlineStr">
        <is>
          <t xml:space="preserve">1310nm  Edge Emitting DFB LD 75mW </t>
        </is>
      </c>
    </row>
    <row r="28" spans="1:18">
      <c r="A28" s="13">
        <f t="shared" si="0"/>
        <v>22</v>
      </c>
      <c r="B28" s="7" t="s">
        <v>47</v>
      </c>
      <c r="C28" s="7" t="s">
        <v>46</v>
      </c>
      <c r="D28" s="16" t="s">
        <v>23</v>
      </c>
      <c r="E28" s="16">
        <v>1</v>
      </c>
      <c r="F28" s="16" t="s">
        <v>57</v>
      </c>
      <c r="G28" s="16" t="s">
        <v>59</v>
      </c>
      <c r="H28" s="36" t="s">
        <v>60</v>
      </c>
      <c r="I28" s="35" t="s">
        <v>49</v>
      </c>
      <c r="J28" s="19"/>
      <c r="K28" s="16" t="s">
        <v>246</v>
      </c>
      <c r="L28" s="22">
        <v>25</v>
      </c>
      <c r="M28">
        <f t="shared" si="1"/>
        <v>3</v>
      </c>
      <c r="N28" s="13" t="str">
        <f t="shared" si="2"/>
        <v>정상</v>
      </c>
      <c r="O28" s="16" t="s">
        <v>39</v>
      </c>
      <c r="P28" s="7" t="s">
        <v>55</v>
      </c>
      <c r="Q28" s="7" t="inlineStr">
        <is>
          <t>NAS:/[] 연구소/1. 개발/소자_재고관리대장/DIC/MATA-03006C_1CH_TIA_V2.pdf</t>
        </is>
      </c>
      <c r="R28" s="7"/>
      <c r="S28" t="inlineStr">
        <is>
          <t>CDR x</t>
        </is>
      </c>
    </row>
    <row r="29" spans="1:18">
      <c r="A29" s="13">
        <f t="shared" si="0"/>
        <v>23</v>
      </c>
      <c r="B29" s="36" t="s">
        <v>179</v>
      </c>
      <c r="C29" s="7" t="s">
        <v>97</v>
      </c>
      <c r="D29" s="16" t="s">
        <v>186</v>
      </c>
      <c r="E29" s="16">
        <v>1</v>
      </c>
      <c r="F29" s="16" t="s">
        <v>182</v>
      </c>
      <c r="G29" s="16" t="s">
        <v>186</v>
      </c>
      <c r="H29" t="s">
        <v>244</v>
      </c>
      <c r="I29" s="16" t="s">
        <v>180</v>
      </c>
      <c r="J29" s="19">
        <v>42433</v>
      </c>
      <c r="K29" s="16" t="s">
        <v>251</v>
      </c>
      <c r="L29" s="22">
        <v>5</v>
      </c>
      <c r="M29">
        <f t="shared" si="1"/>
        <v>0</v>
      </c>
      <c r="N29" s="13" t="str">
        <f t="shared" si="2"/>
        <v>정상</v>
      </c>
      <c r="O29" s="16" t="s">
        <v>39</v>
      </c>
      <c r="P29" s="7"/>
      <c r="Q29" s="7" t="inlineStr">
        <is>
          <t>NAS:/[] 연구소/1. 개발/소자_재고관리대장/OE/OPS-F-P-VP104-PBLTFN1-REN12.0.pdf</t>
        </is>
      </c>
      <c r="R29" s="7"/>
      <c r="S29" t="inlineStr">
        <is>
          <t>2.5 Gbps 980nm VCSEL Tx/ GaAs PIN TIA Rx BIDI</t>
        </is>
      </c>
    </row>
    <row r="30" spans="1:18" ht="16.899999999999999">
      <c r="A30" s="13">
        <f t="shared" si="0"/>
        <v>24</v>
      </c>
      <c r="B30" s="7" t="s">
        <v>183</v>
      </c>
      <c r="C30" s="7" t="s">
        <v>97</v>
      </c>
      <c r="D30" s="16" t="s">
        <v>186</v>
      </c>
      <c r="E30" s="16">
        <v>1</v>
      </c>
      <c r="F30" s="16" t="s">
        <v>182</v>
      </c>
      <c r="G30" s="39" t="s">
        <v>186</v>
      </c>
      <c r="H30" s="36"/>
      <c r="I30" s="16" t="s">
        <v>184</v>
      </c>
      <c r="J30" s="19">
        <v>42433</v>
      </c>
      <c r="K30" s="16" t="s">
        <v>251</v>
      </c>
      <c r="L30" s="22">
        <v>5</v>
      </c>
      <c r="M30">
        <f t="shared" si="1"/>
        <v>0</v>
      </c>
      <c r="N30" s="13" t="str">
        <f t="shared" si="2"/>
        <v>정상</v>
      </c>
      <c r="O30" s="16" t="s">
        <v>39</v>
      </c>
      <c r="P30" s="7"/>
      <c r="Q30" s="37" t="s">
        <v>245</v>
      </c>
      <c r="R30" s="7"/>
      <c r="S30" t="inlineStr">
        <is>
          <t>2.5 Gbps 980nm VCSEL Tx/ InGaAs PIN TIA Rx BIDI</t>
        </is>
      </c>
    </row>
    <row r="31" spans="1:18">
      <c r="A31" s="13">
        <f t="shared" si="0"/>
        <v>25</v>
      </c>
      <c r="B31" s="7" t="s">
        <v>223</v>
      </c>
      <c r="C31" s="7" t="s">
        <v>97</v>
      </c>
      <c r="D31" s="16" t="s">
        <v>30</v>
      </c>
      <c r="E31" s="16">
        <v>1</v>
      </c>
      <c r="F31" s="16" t="s">
        <v>219</v>
      </c>
      <c r="G31" s="16" t="s">
        <v>38</v>
      </c>
      <c r="H31" s="7"/>
      <c r="I31" s="16" t="s">
        <v>225</v>
      </c>
      <c r="J31" s="19"/>
      <c r="K31" s="16" t="s">
        <v>249</v>
      </c>
      <c r="L31" s="22">
        <v>50</v>
      </c>
      <c r="M31">
        <f t="shared" si="1"/>
        <v>3</v>
      </c>
      <c r="N31" s="13" t="str">
        <f t="shared" si="2"/>
        <v>정상</v>
      </c>
      <c r="O31" s="16" t="s">
        <v>39</v>
      </c>
      <c r="P31" s="7"/>
      <c r="Q31" s="7"/>
      <c r="R31" s="7"/>
      <c r="S31" t="inlineStr">
        <is>
          <t>850nm PIN PD</t>
        </is>
      </c>
    </row>
    <row r="32" spans="1:18">
      <c r="A32" s="13">
        <f t="shared" si="0"/>
        <v>26</v>
      </c>
      <c r="B32" s="7" t="s">
        <v>141</v>
      </c>
      <c r="C32" s="7" t="s">
        <v>97</v>
      </c>
      <c r="D32" s="16" t="s">
        <v>29</v>
      </c>
      <c r="E32" s="16">
        <v>1</v>
      </c>
      <c r="F32" s="16"/>
      <c r="G32" s="16" t="s">
        <v>148</v>
      </c>
      <c r="H32" s="35" t="s">
        <v>151</v>
      </c>
      <c r="I32" s="16" t="s">
        <v>143</v>
      </c>
      <c r="J32" s="19">
        <v>42964</v>
      </c>
      <c r="K32" s="16" t="s">
        <v>251</v>
      </c>
      <c r="L32" s="22">
        <v>3</v>
      </c>
      <c r="M32">
        <f t="shared" si="1"/>
        <v>0</v>
      </c>
      <c r="N32" s="13" t="str">
        <f t="shared" si="2"/>
        <v>정상</v>
      </c>
      <c r="O32" s="16" t="s">
        <v>39</v>
      </c>
      <c r="P32" s="7"/>
      <c r="Q32" s="7" t="inlineStr">
        <is>
          <t>NAS:/[] 연구소/1. 개발/소자_재고관리대장/OE/OPS-F-P-V301-PM67-F1P0U1.0.pdf</t>
        </is>
      </c>
      <c r="R32" s="7"/>
      <c r="S32" t="inlineStr">
        <is>
          <t>670nm VCSEL TO-46 Can Package 3pin</t>
        </is>
      </c>
    </row>
    <row r="33" spans="1:18" ht="16.899999999999999">
      <c r="A33" s="13">
        <f t="shared" si="0"/>
        <v>27</v>
      </c>
      <c r="B33" s="7" t="s">
        <v>154</v>
      </c>
      <c r="C33" s="7" t="s">
        <v>97</v>
      </c>
      <c r="D33" s="16" t="s">
        <v>29</v>
      </c>
      <c r="E33" s="16">
        <v>1</v>
      </c>
      <c r="F33" s="16" t="s">
        <v>167</v>
      </c>
      <c r="G33" s="16" t="s">
        <v>148</v>
      </c>
      <c r="H33" s="35" t="s">
        <v>172</v>
      </c>
      <c r="I33" s="16" t="s">
        <v>155</v>
      </c>
      <c r="J33" s="19">
        <v>42964</v>
      </c>
      <c r="K33" s="16" t="s">
        <v>251</v>
      </c>
      <c r="L33" s="22">
        <v>3</v>
      </c>
      <c r="M33">
        <f t="shared" si="1"/>
        <v>0</v>
      </c>
      <c r="N33" s="13" t="str">
        <f t="shared" si="2"/>
        <v>정상</v>
      </c>
      <c r="O33" s="16" t="s">
        <v>39</v>
      </c>
      <c r="P33" s="7"/>
      <c r="Q33" s="37" t="s">
        <v>245</v>
      </c>
      <c r="R33" s="7"/>
      <c r="S33" t="inlineStr">
        <is>
          <t>780nm 4.25Gbps VCSEL TO-46Can package</t>
        </is>
      </c>
    </row>
    <row r="34" spans="1:18">
      <c r="A34" s="13">
        <f t="shared" si="0"/>
        <v>28</v>
      </c>
      <c r="B34" s="7" t="s">
        <v>174</v>
      </c>
      <c r="C34" s="7" t="s">
        <v>97</v>
      </c>
      <c r="D34" s="16" t="s">
        <v>29</v>
      </c>
      <c r="E34" s="16">
        <v>1</v>
      </c>
      <c r="F34" s="7"/>
      <c r="G34" s="16"/>
      <c r="H34" s="7"/>
      <c r="I34" s="16" t="s">
        <v>178</v>
      </c>
      <c r="J34" s="19"/>
      <c r="K34" s="16" t="s">
        <v>251</v>
      </c>
      <c r="L34" s="22">
        <v>2</v>
      </c>
      <c r="M34">
        <f t="shared" si="1"/>
        <v>0</v>
      </c>
      <c r="N34" s="13" t="str">
        <f t="shared" si="2"/>
        <v>정상</v>
      </c>
      <c r="O34" s="16" t="s">
        <v>39</v>
      </c>
      <c r="P34" s="7"/>
      <c r="Q34" s="7"/>
      <c r="R34" s="7"/>
    </row>
    <row r="35" spans="1:18">
      <c r="A35" s="13">
        <f t="shared" si="0"/>
        <v>29</v>
      </c>
      <c r="B35" s="35" t="s">
        <v>144</v>
      </c>
      <c r="C35" s="7" t="s">
        <v>97</v>
      </c>
      <c r="D35" s="16" t="s">
        <v>145</v>
      </c>
      <c r="E35" s="16">
        <v>1</v>
      </c>
      <c r="F35" s="16" t="s">
        <v>166</v>
      </c>
      <c r="G35" s="16" t="s">
        <v>148</v>
      </c>
      <c r="H35" s="35" t="s">
        <v>152</v>
      </c>
      <c r="I35" s="16" t="s">
        <v>150</v>
      </c>
      <c r="J35" s="19">
        <v>42964</v>
      </c>
      <c r="K35" s="16" t="s">
        <v>251</v>
      </c>
      <c r="L35" s="22">
        <v>3</v>
      </c>
      <c r="M35">
        <f t="shared" si="1"/>
        <v>0</v>
      </c>
      <c r="N35" s="13" t="str">
        <f t="shared" si="2"/>
        <v>정상</v>
      </c>
      <c r="O35" s="16" t="s">
        <v>39</v>
      </c>
      <c r="P35" s="7"/>
      <c r="Q35" s="7" t="inlineStr">
        <is>
          <t>NAS:/[] 연구소/1. 개발/소자_재고관리대장/OE/OPS-F-P-R102-PR65-F1P0T2.0.pdf</t>
        </is>
      </c>
      <c r="R35" s="7"/>
      <c r="S35" t="inlineStr">
        <is>
          <t>650nm RCLED TO-18CAN Package</t>
        </is>
      </c>
    </row>
    <row r="36" spans="1:18">
      <c r="A36" s="13">
        <f t="shared" si="0"/>
        <v>30</v>
      </c>
      <c r="B36" s="7" t="s">
        <v>157</v>
      </c>
      <c r="C36" s="7" t="s">
        <v>97</v>
      </c>
      <c r="D36" s="16" t="s">
        <v>30</v>
      </c>
      <c r="E36" s="16">
        <v>1</v>
      </c>
      <c r="F36" s="16" t="s">
        <v>160</v>
      </c>
      <c r="G36" s="16" t="s">
        <v>162</v>
      </c>
      <c r="H36" s="7"/>
      <c r="I36" s="16"/>
      <c r="J36" s="19"/>
      <c r="K36" s="16" t="s">
        <v>251</v>
      </c>
      <c r="L36" s="22">
        <v>1</v>
      </c>
      <c r="M36">
        <f t="shared" si="1"/>
        <v>0</v>
      </c>
      <c r="N36" s="13" t="str">
        <f t="shared" si="2"/>
        <v>정상</v>
      </c>
      <c r="O36" s="16" t="s">
        <v>39</v>
      </c>
      <c r="P36" s="7"/>
      <c r="Q36" s="7"/>
      <c r="R36" s="7"/>
      <c r="S36" t="inlineStr">
        <is>
          <t>850nm 1.25G LC ROSA</t>
        </is>
      </c>
    </row>
    <row r="37" spans="1:18">
      <c r="A37" s="13">
        <f t="shared" si="0"/>
        <v>31</v>
      </c>
      <c r="B37" s="7" t="s">
        <v>104</v>
      </c>
      <c r="C37" s="7" t="s">
        <v>97</v>
      </c>
      <c r="D37" s="16" t="s">
        <v>29</v>
      </c>
      <c r="E37" s="16">
        <v>1</v>
      </c>
      <c r="F37" s="16"/>
      <c r="G37" s="40" t="s">
        <v>38</v>
      </c>
      <c r="H37" s="7" t="s">
        <v>107</v>
      </c>
      <c r="I37" s="16" t="s">
        <v>108</v>
      </c>
      <c r="J37" s="19"/>
      <c r="K37" s="16" t="s">
        <v>248</v>
      </c>
      <c r="L37" s="22">
        <v>1050</v>
      </c>
      <c r="M37">
        <f t="shared" si="1"/>
        <v>100</v>
      </c>
      <c r="N37" s="13" t="str">
        <f t="shared" si="2"/>
        <v>정상</v>
      </c>
      <c r="O37" s="16" t="s">
        <v>39</v>
      </c>
      <c r="P37" s="7"/>
      <c r="Q37" s="7" t="inlineStr">
        <is>
          <t>NAS:/[] 연구소/1. 개발/소자_재고관리대장/OE/[10mW]SPEC _ SH85-2S001 (Rev3.0) _ 24.10.18.pdf</t>
        </is>
      </c>
      <c r="R37" s="7"/>
      <c r="S37" t="inlineStr">
        <is>
          <t>10mW 850nm VCSEL</t>
        </is>
      </c>
    </row>
    <row r="38" spans="1:18">
      <c r="A38" s="13">
        <f t="shared" si="0"/>
        <v>32</v>
      </c>
      <c r="B38" s="7" t="s">
        <v>169</v>
      </c>
      <c r="C38" s="7" t="s">
        <v>97</v>
      </c>
      <c r="D38" s="16" t="s">
        <v>29</v>
      </c>
      <c r="E38" s="16">
        <v>1</v>
      </c>
      <c r="F38" s="16" t="s">
        <v>160</v>
      </c>
      <c r="G38" s="16" t="s">
        <v>38</v>
      </c>
      <c r="H38" s="7" t="s">
        <v>171</v>
      </c>
      <c r="I38" s="16" t="s">
        <v>170</v>
      </c>
      <c r="J38" s="19"/>
      <c r="K38" s="16" t="s">
        <v>251</v>
      </c>
      <c r="L38" s="22">
        <v>110</v>
      </c>
      <c r="M38">
        <f t="shared" si="1"/>
        <v>20</v>
      </c>
      <c r="N38" s="13" t="str">
        <f t="shared" si="2"/>
        <v>정상</v>
      </c>
      <c r="O38" s="16" t="s">
        <v>39</v>
      </c>
      <c r="P38" s="7"/>
      <c r="Q38" s="7" t="s">
        <v>245</v>
      </c>
      <c r="R38" s="7"/>
      <c r="S38" t="inlineStr">
        <is>
          <t>780nm VCSEL</t>
        </is>
      </c>
    </row>
    <row r="39" spans="1:18">
      <c r="A39" s="13">
        <f t="shared" ref="A39:A70" si="3">ROW()-6</f>
        <v>33</v>
      </c>
      <c r="B39" s="7" t="s">
        <v>96</v>
      </c>
      <c r="C39" s="7" t="s">
        <v>97</v>
      </c>
      <c r="D39" s="16" t="s">
        <v>29</v>
      </c>
      <c r="E39" s="16">
        <v>1</v>
      </c>
      <c r="F39" s="16" t="s">
        <v>98</v>
      </c>
      <c r="G39" s="16" t="s">
        <v>38</v>
      </c>
      <c r="H39" s="7" t="s">
        <v>99</v>
      </c>
      <c r="I39" s="16" t="s">
        <v>100</v>
      </c>
      <c r="J39" s="19"/>
      <c r="K39" s="16" t="s">
        <v>248</v>
      </c>
      <c r="L39" s="22">
        <v>2099</v>
      </c>
      <c r="M39">
        <f t="shared" ref="M39:M70" si="4">IF(L39="","",IF(L39&lt;=10,0,IF(L39&lt;=50,3,IF(L39&lt;=100,10,IF(L39&lt;=1000,20,100)))))</f>
        <v>100</v>
      </c>
      <c r="N39" s="13" t="str">
        <f t="shared" ref="N39:N70" si="5">IF(B39="","",IF(L39&lt;=0,"발주필요",IF(L39&lt;M39,"부족","정상")))</f>
        <v>정상</v>
      </c>
      <c r="O39" s="16" t="s">
        <v>39</v>
      </c>
      <c r="P39" s="7"/>
      <c r="Q39" s="7" t="inlineStr">
        <is>
          <t>NAS:/[] 연구소/1. 개발/소자_재고관리대장/OE/[VCSEL_3mW] 14G SPEC_SM85-1AH001_Rev_3.0.pdf</t>
        </is>
      </c>
      <c r="R39" s="7" t="inlineStr">
        <is>
          <t>NAS:/[] 연구소/1. 개발/소자_재고관리대장/OE/240705 SM85-1UH001W &amp; SM85-1AH001W 온도별 bandwidth 평가 Data (2).pdf</t>
        </is>
      </c>
      <c r="S39" t="inlineStr">
        <is>
          <t>3mW 850nm 14Gbps VCSEL</t>
        </is>
      </c>
    </row>
    <row r="40" spans="1:18">
      <c r="A40" s="13">
        <f t="shared" si="3"/>
        <v>34</v>
      </c>
      <c r="B40" s="7" t="s">
        <v>96</v>
      </c>
      <c r="C40" s="7" t="s">
        <v>97</v>
      </c>
      <c r="D40" s="16" t="s">
        <v>29</v>
      </c>
      <c r="E40" s="16">
        <v>1</v>
      </c>
      <c r="F40" s="16" t="s">
        <v>98</v>
      </c>
      <c r="G40" s="16" t="s">
        <v>38</v>
      </c>
      <c r="H40" s="7" t="s">
        <v>99</v>
      </c>
      <c r="I40" s="16" t="s">
        <v>119</v>
      </c>
      <c r="J40" s="19"/>
      <c r="K40" s="16" t="s">
        <v>248</v>
      </c>
      <c r="L40" s="22">
        <v>6228</v>
      </c>
      <c r="M40">
        <f t="shared" si="4"/>
        <v>100</v>
      </c>
      <c r="N40" s="13" t="str">
        <f t="shared" si="5"/>
        <v>정상</v>
      </c>
      <c r="O40" s="16" t="s">
        <v>39</v>
      </c>
      <c r="P40" s="7"/>
      <c r="Q40" s="7" t="inlineStr">
        <is>
          <t>NAS:/[] 연구소/1. 개발/소자_재고관리대장/OE/[VCSEL_3mW] 14G SPEC_SM85-1AH001_Rev_3.0.pdf</t>
        </is>
      </c>
      <c r="R40" s="7" t="inlineStr">
        <is>
          <t>NAS:/[] 연구소/1. 개발/소자_재고관리대장/OE/240705 SM85-1UH001W &amp; SM85-1AH001W 온도별 bandwidth 평가 Data (2).pdf</t>
        </is>
      </c>
      <c r="S40" t="inlineStr">
        <is>
          <t>3mW 850nm 14Gbps VCSEL</t>
        </is>
      </c>
    </row>
    <row r="41" spans="1:18" ht="16.899999999999999">
      <c r="A41" s="13">
        <f t="shared" si="3"/>
        <v>35</v>
      </c>
      <c r="B41" s="7" t="s">
        <v>217</v>
      </c>
      <c r="C41" s="7" t="s">
        <v>97</v>
      </c>
      <c r="D41" s="16" t="s">
        <v>29</v>
      </c>
      <c r="E41" s="16">
        <v>1</v>
      </c>
      <c r="F41" s="16" t="s">
        <v>176</v>
      </c>
      <c r="G41" s="16" t="s">
        <v>38</v>
      </c>
      <c r="H41" s="7" t="s">
        <v>107</v>
      </c>
      <c r="I41" s="16" t="s">
        <v>220</v>
      </c>
      <c r="J41" s="19"/>
      <c r="K41" s="16" t="s">
        <v>249</v>
      </c>
      <c r="L41" s="22">
        <v>300</v>
      </c>
      <c r="M41">
        <f t="shared" si="4"/>
        <v>20</v>
      </c>
      <c r="N41" s="13" t="str">
        <f t="shared" si="5"/>
        <v>정상</v>
      </c>
      <c r="O41" s="16" t="s">
        <v>39</v>
      </c>
      <c r="P41" s="7"/>
      <c r="Q41" s="37" t="s">
        <v>245</v>
      </c>
      <c r="R41" s="7" t="inlineStr">
        <is>
          <t>NAS:/[] 연구소/1. 개발/소자_재고관리대장/OE/DVT Technical Reports (SM85-1H001).pdf</t>
        </is>
      </c>
      <c r="S41" t="inlineStr">
        <is>
          <t>10Gbps 850nm VCSEL</t>
        </is>
      </c>
    </row>
    <row r="42" spans="1:18">
      <c r="A42" s="13">
        <f t="shared" si="3"/>
        <v>36</v>
      </c>
      <c r="B42" s="7" t="s">
        <v>109</v>
      </c>
      <c r="C42" s="7" t="s">
        <v>97</v>
      </c>
      <c r="D42" s="16" t="s">
        <v>29</v>
      </c>
      <c r="E42" s="16">
        <v>1</v>
      </c>
      <c r="F42" s="16" t="s">
        <v>111</v>
      </c>
      <c r="G42" s="16" t="s">
        <v>38</v>
      </c>
      <c r="H42" s="7" t="s">
        <v>99</v>
      </c>
      <c r="I42" s="16" t="s">
        <v>113</v>
      </c>
      <c r="J42" s="19"/>
      <c r="K42" s="16" t="s">
        <v>248</v>
      </c>
      <c r="L42" s="22">
        <v>70</v>
      </c>
      <c r="M42">
        <f t="shared" si="4"/>
        <v>10</v>
      </c>
      <c r="N42" s="13" t="str">
        <f t="shared" si="5"/>
        <v>정상</v>
      </c>
      <c r="O42" s="16" t="s">
        <v>39</v>
      </c>
      <c r="P42" s="7"/>
      <c r="Q42" s="7" t="inlineStr">
        <is>
          <t>NAS:/[] 연구소/1. 개발/소자_재고관리대장/OE/[VCSEL 3.5mW] 25G SPEC SHEET SM85-1UH001 Rev 1.0.pdf</t>
        </is>
      </c>
      <c r="R42" s="7"/>
      <c r="S42" t="inlineStr">
        <is>
          <t>5.2mW 850nm 25Gbps VCSEL</t>
        </is>
      </c>
    </row>
    <row r="43" spans="1:18">
      <c r="A43" s="13">
        <f t="shared" si="3"/>
        <v>37</v>
      </c>
      <c r="B43" s="7" t="s">
        <v>109</v>
      </c>
      <c r="C43" s="7" t="s">
        <v>97</v>
      </c>
      <c r="D43" s="16" t="s">
        <v>29</v>
      </c>
      <c r="E43" s="16">
        <v>1</v>
      </c>
      <c r="F43" s="16" t="s">
        <v>111</v>
      </c>
      <c r="G43" s="16" t="s">
        <v>38</v>
      </c>
      <c r="H43" s="7" t="s">
        <v>99</v>
      </c>
      <c r="I43" s="16" t="s">
        <v>187</v>
      </c>
      <c r="J43" s="19"/>
      <c r="K43" s="16" t="s">
        <v>251</v>
      </c>
      <c r="L43" s="22">
        <v>70</v>
      </c>
      <c r="M43">
        <f t="shared" si="4"/>
        <v>10</v>
      </c>
      <c r="N43" s="13" t="str">
        <f t="shared" si="5"/>
        <v>정상</v>
      </c>
      <c r="O43" s="16" t="s">
        <v>39</v>
      </c>
      <c r="P43" s="7"/>
      <c r="Q43" s="7" t="inlineStr">
        <is>
          <t>NAS:/[] 연구소/1. 개발/소자_재고관리대장/OE/[VCSEL 3.5mW] 25G SPEC SHEET SM85-1UH001 Rev 1.0.pdf</t>
        </is>
      </c>
      <c r="R43" s="7"/>
      <c r="S43" t="inlineStr">
        <is>
          <t>5.2mW 850nm 25Gbps VCSEL</t>
        </is>
      </c>
    </row>
    <row r="44" spans="1:18">
      <c r="A44" s="13">
        <f t="shared" si="3"/>
        <v>38</v>
      </c>
      <c r="B44" s="7" t="s">
        <v>116</v>
      </c>
      <c r="C44" s="7" t="s">
        <v>97</v>
      </c>
      <c r="D44" s="16" t="s">
        <v>29</v>
      </c>
      <c r="E44" s="16">
        <v>1</v>
      </c>
      <c r="F44" s="16"/>
      <c r="G44" s="16" t="s">
        <v>38</v>
      </c>
      <c r="H44" s="7"/>
      <c r="I44" s="16" t="s">
        <v>118</v>
      </c>
      <c r="J44" s="19"/>
      <c r="K44" s="16" t="s">
        <v>248</v>
      </c>
      <c r="L44" s="22">
        <v>46</v>
      </c>
      <c r="M44">
        <f t="shared" si="4"/>
        <v>3</v>
      </c>
      <c r="N44" s="13" t="str">
        <f t="shared" si="5"/>
        <v>정상</v>
      </c>
      <c r="O44" s="16" t="s">
        <v>39</v>
      </c>
      <c r="P44" s="7"/>
      <c r="Q44" s="7" t="inlineStr">
        <is>
          <t>NAS:/[] 연구소/1. 개발/소자_재고관리대장/OE/[VCSEL 5.2mW] 12G spec sheet_SM85-1UH001_TF_rev 1.0_24.01.07.pdf</t>
        </is>
      </c>
      <c r="R44" s="7"/>
      <c r="S44" t="inlineStr">
        <is>
          <t>5.5mW 850nm VCSEL</t>
        </is>
      </c>
    </row>
    <row r="45" spans="1:18">
      <c r="A45" s="13">
        <f t="shared" si="3"/>
        <v>39</v>
      </c>
      <c r="B45" s="7" t="s">
        <v>120</v>
      </c>
      <c r="C45" s="7" t="s">
        <v>97</v>
      </c>
      <c r="D45" s="16" t="s">
        <v>29</v>
      </c>
      <c r="E45" s="16">
        <v>1</v>
      </c>
      <c r="F45" s="16" t="s">
        <v>111</v>
      </c>
      <c r="G45" s="16" t="s">
        <v>38</v>
      </c>
      <c r="H45" s="7" t="s">
        <v>99</v>
      </c>
      <c r="I45" s="16" t="s">
        <v>121</v>
      </c>
      <c r="J45" s="19">
        <v>45554</v>
      </c>
      <c r="K45" s="16" t="s">
        <v>248</v>
      </c>
      <c r="L45" s="22">
        <v>109</v>
      </c>
      <c r="M45">
        <f t="shared" si="4"/>
        <v>20</v>
      </c>
      <c r="N45" s="13" t="str">
        <f t="shared" si="5"/>
        <v>정상</v>
      </c>
      <c r="O45" s="16" t="s">
        <v>39</v>
      </c>
      <c r="P45" s="7"/>
      <c r="Q45" s="7"/>
      <c r="R45" s="7" t="inlineStr">
        <is>
          <t>NAS:/[] 연구소/1. 개발/소자_재고관리대장/OE/230316 DVT Technical Report for SM85-1UH001W.PDF</t>
        </is>
      </c>
      <c r="S45" t="inlineStr">
        <is>
          <t>850nm 25Gbps VCSEL</t>
        </is>
      </c>
    </row>
    <row r="46" spans="1:18">
      <c r="A46" s="13">
        <f t="shared" si="3"/>
        <v>40</v>
      </c>
      <c r="B46" s="7" t="s">
        <v>208</v>
      </c>
      <c r="C46" s="7" t="s">
        <v>97</v>
      </c>
      <c r="D46" s="16" t="s">
        <v>29</v>
      </c>
      <c r="E46" s="16">
        <v>1</v>
      </c>
      <c r="F46" s="16"/>
      <c r="G46" s="16" t="s">
        <v>38</v>
      </c>
      <c r="H46" s="7"/>
      <c r="I46" s="16" t="s">
        <v>209</v>
      </c>
      <c r="J46" s="19"/>
      <c r="K46" s="16" t="s">
        <v>249</v>
      </c>
      <c r="L46" s="22">
        <v>900</v>
      </c>
      <c r="M46">
        <f t="shared" si="4"/>
        <v>20</v>
      </c>
      <c r="N46" s="13" t="str">
        <f t="shared" si="5"/>
        <v>정상</v>
      </c>
      <c r="O46" s="16" t="s">
        <v>39</v>
      </c>
      <c r="P46" s="7"/>
      <c r="Q46" s="7"/>
      <c r="R46" s="7"/>
      <c r="S46" t="inlineStr">
        <is>
          <t>850nm VCSEL Chip</t>
        </is>
      </c>
    </row>
    <row r="47" spans="1:18">
      <c r="A47" s="13">
        <f t="shared" si="3"/>
        <v>41</v>
      </c>
      <c r="B47" s="7" t="s">
        <v>212</v>
      </c>
      <c r="C47" s="7" t="s">
        <v>97</v>
      </c>
      <c r="D47" s="16" t="s">
        <v>29</v>
      </c>
      <c r="E47" s="16">
        <v>1</v>
      </c>
      <c r="F47" s="16"/>
      <c r="G47" s="16" t="s">
        <v>38</v>
      </c>
      <c r="H47" s="7"/>
      <c r="I47" s="16" t="s">
        <v>211</v>
      </c>
      <c r="J47" s="19"/>
      <c r="K47" s="16" t="s">
        <v>249</v>
      </c>
      <c r="L47" s="22">
        <v>100</v>
      </c>
      <c r="M47">
        <f t="shared" si="4"/>
        <v>10</v>
      </c>
      <c r="N47" s="13" t="str">
        <f t="shared" si="5"/>
        <v>정상</v>
      </c>
      <c r="O47" s="16" t="s">
        <v>39</v>
      </c>
      <c r="P47" s="7"/>
      <c r="Q47" s="7"/>
      <c r="R47" s="7"/>
      <c r="S47" t="inlineStr">
        <is>
          <t>850nm VCSEL Chip</t>
        </is>
      </c>
    </row>
    <row r="48" spans="1:18" ht="16.899999999999999">
      <c r="A48" s="13">
        <f t="shared" si="3"/>
        <v>42</v>
      </c>
      <c r="B48" s="7" t="s">
        <v>226</v>
      </c>
      <c r="C48" s="7" t="s">
        <v>97</v>
      </c>
      <c r="D48" s="16" t="s">
        <v>30</v>
      </c>
      <c r="E48" s="16">
        <v>1</v>
      </c>
      <c r="F48" s="16" t="s">
        <v>176</v>
      </c>
      <c r="G48" s="16" t="s">
        <v>38</v>
      </c>
      <c r="H48" s="7" t="s">
        <v>228</v>
      </c>
      <c r="I48" s="16" t="s">
        <v>227</v>
      </c>
      <c r="J48" s="19"/>
      <c r="K48" s="16" t="s">
        <v>249</v>
      </c>
      <c r="L48" s="22">
        <v>300</v>
      </c>
      <c r="M48">
        <f t="shared" si="4"/>
        <v>20</v>
      </c>
      <c r="N48" s="13" t="str">
        <f t="shared" si="5"/>
        <v>정상</v>
      </c>
      <c r="O48" s="16" t="s">
        <v>39</v>
      </c>
      <c r="P48" s="7"/>
      <c r="Q48" s="37" t="s">
        <v>245</v>
      </c>
      <c r="R48" s="7" t="inlineStr">
        <is>
          <t>NAS:/[] 연구소/1. 개발/소자_재고관리대장/OE/DVT Technical Reports (SP85-0H001).pdf</t>
        </is>
      </c>
      <c r="S48" t="inlineStr">
        <is>
          <t>10Gbps GaAs PIN-PD</t>
        </is>
      </c>
    </row>
    <row r="49" spans="1:18">
      <c r="A49" s="13">
        <f t="shared" si="3"/>
        <v>43</v>
      </c>
      <c r="B49" s="7" t="s">
        <v>101</v>
      </c>
      <c r="C49" s="7" t="s">
        <v>97</v>
      </c>
      <c r="D49" s="16" t="s">
        <v>30</v>
      </c>
      <c r="E49" s="16">
        <v>1</v>
      </c>
      <c r="F49" s="16" t="s">
        <v>98</v>
      </c>
      <c r="G49" s="16" t="s">
        <v>38</v>
      </c>
      <c r="H49" s="7" t="s">
        <v>99</v>
      </c>
      <c r="I49" s="16" t="s">
        <v>102</v>
      </c>
      <c r="J49" s="19"/>
      <c r="K49" s="16" t="s">
        <v>248</v>
      </c>
      <c r="L49" s="22">
        <v>2100</v>
      </c>
      <c r="M49">
        <f t="shared" si="4"/>
        <v>100</v>
      </c>
      <c r="N49" s="13" t="str">
        <f t="shared" si="5"/>
        <v>정상</v>
      </c>
      <c r="O49" s="16" t="s">
        <v>39</v>
      </c>
      <c r="P49" s="7"/>
      <c r="Q49" s="7" t="inlineStr">
        <is>
          <t>NAS:/[] 연구소/1. 개발/소자_재고관리대장/OE/[850 PD] 14G spec_sheet_SP85-1AH001_Rev_3.0_22.11.11.pdf</t>
        </is>
      </c>
      <c r="R49" s="7" t="inlineStr">
        <is>
          <t>NAS:/[] 연구소/1. 개발/소자_재고관리대장/OE/220830 DVT Technical Report for SP85-1AH001.pdf</t>
        </is>
      </c>
      <c r="S49" t="inlineStr">
        <is>
          <t>850nm 14Gbps PD</t>
        </is>
      </c>
    </row>
    <row r="50" spans="1:18">
      <c r="A50" s="13">
        <f t="shared" si="3"/>
        <v>44</v>
      </c>
      <c r="B50" s="7" t="s">
        <v>101</v>
      </c>
      <c r="C50" s="7" t="s">
        <v>97</v>
      </c>
      <c r="D50" s="16" t="s">
        <v>30</v>
      </c>
      <c r="E50" s="16">
        <v>1</v>
      </c>
      <c r="F50" s="16" t="s">
        <v>98</v>
      </c>
      <c r="G50" s="16" t="s">
        <v>38</v>
      </c>
      <c r="H50" s="7" t="s">
        <v>99</v>
      </c>
      <c r="I50" s="16" t="s">
        <v>222</v>
      </c>
      <c r="J50" s="19"/>
      <c r="K50" s="16" t="s">
        <v>249</v>
      </c>
      <c r="L50" s="22">
        <v>100</v>
      </c>
      <c r="M50">
        <f t="shared" si="4"/>
        <v>10</v>
      </c>
      <c r="N50" s="13" t="str">
        <f t="shared" si="5"/>
        <v>정상</v>
      </c>
      <c r="O50" s="16" t="s">
        <v>39</v>
      </c>
      <c r="P50" s="7"/>
      <c r="Q50" s="7" t="inlineStr">
        <is>
          <t>NAS:/[] 연구소/1. 개발/소자_재고관리대장/OE/[850 PD] 14G spec_sheet_SP85-1AH001_Rev_3.0_22.11.11.pdf</t>
        </is>
      </c>
      <c r="R50" s="7" t="inlineStr">
        <is>
          <t>NAS:/[] 연구소/1. 개발/소자_재고관리대장/OE/220830 DVT Technical Report for SP85-1AH001.pdf</t>
        </is>
      </c>
      <c r="S50" t="inlineStr">
        <is>
          <t>850nm 14Gbps PD</t>
        </is>
      </c>
    </row>
    <row r="51" spans="1:18">
      <c r="A51" s="13">
        <f t="shared" si="3"/>
        <v>45</v>
      </c>
      <c r="B51" s="7" t="s">
        <v>114</v>
      </c>
      <c r="C51" s="7" t="s">
        <v>97</v>
      </c>
      <c r="D51" s="16" t="s">
        <v>30</v>
      </c>
      <c r="E51" s="16">
        <v>1</v>
      </c>
      <c r="F51" s="16" t="s">
        <v>111</v>
      </c>
      <c r="G51" s="16" t="s">
        <v>38</v>
      </c>
      <c r="H51" s="7" t="s">
        <v>99</v>
      </c>
      <c r="I51" s="16" t="s">
        <v>115</v>
      </c>
      <c r="J51" s="19">
        <v>45554</v>
      </c>
      <c r="K51" s="16" t="s">
        <v>248</v>
      </c>
      <c r="L51" s="22">
        <v>120</v>
      </c>
      <c r="M51">
        <f t="shared" si="4"/>
        <v>20</v>
      </c>
      <c r="N51" s="13" t="str">
        <f t="shared" si="5"/>
        <v>정상</v>
      </c>
      <c r="O51" s="16" t="s">
        <v>39</v>
      </c>
      <c r="P51" s="7"/>
      <c r="Q51" s="7" t="inlineStr">
        <is>
          <t>NAS:/[] 연구소/1. 개발/소자_재고관리대장/OE/[850 PD] 25G SPEC SHEET SP85-1UH001 Rev 1.0.pdf</t>
        </is>
      </c>
      <c r="R51" s="7" t="inlineStr">
        <is>
          <t>NAS:/[] 연구소/1. 개발/소자_재고관리대장/OE/220905 DVT Technical Report for SP85-1UH001.pdf</t>
        </is>
      </c>
      <c r="S51" t="inlineStr">
        <is>
          <t>850nm 25Gbps GaAs PIN-PD</t>
        </is>
      </c>
    </row>
    <row r="52" spans="1:18" ht="16.899999999999999">
      <c r="A52" s="13">
        <f t="shared" si="3"/>
        <v>46</v>
      </c>
      <c r="B52" s="7" t="s">
        <v>233</v>
      </c>
      <c r="C52" s="7" t="s">
        <v>97</v>
      </c>
      <c r="D52" s="16" t="s">
        <v>30</v>
      </c>
      <c r="E52" s="16">
        <v>1</v>
      </c>
      <c r="F52" s="16" t="s">
        <v>167</v>
      </c>
      <c r="G52" s="16" t="s">
        <v>38</v>
      </c>
      <c r="H52" s="7" t="s">
        <v>234</v>
      </c>
      <c r="I52" s="16" t="s">
        <v>235</v>
      </c>
      <c r="J52" s="19"/>
      <c r="K52" s="16" t="s">
        <v>249</v>
      </c>
      <c r="L52" s="22">
        <v>100</v>
      </c>
      <c r="M52">
        <f t="shared" si="4"/>
        <v>10</v>
      </c>
      <c r="N52" s="13" t="str">
        <f t="shared" si="5"/>
        <v>정상</v>
      </c>
      <c r="O52" s="16" t="s">
        <v>39</v>
      </c>
      <c r="P52" s="7"/>
      <c r="Q52" s="37" t="s">
        <v>245</v>
      </c>
      <c r="R52" s="7"/>
      <c r="S52" t="inlineStr">
        <is>
          <t>3.125/4.25Gbps GaAs PIN-PD</t>
        </is>
      </c>
    </row>
    <row r="53" spans="1:18">
      <c r="A53" s="13">
        <f t="shared" si="3"/>
        <v>47</v>
      </c>
      <c r="B53" s="7" t="s">
        <v>173</v>
      </c>
      <c r="C53" s="7" t="s">
        <v>97</v>
      </c>
      <c r="D53" s="16" t="s">
        <v>29</v>
      </c>
      <c r="E53" s="16">
        <v>1</v>
      </c>
      <c r="F53" s="16" t="s">
        <v>176</v>
      </c>
      <c r="G53" s="16" t="s">
        <v>164</v>
      </c>
      <c r="H53" s="7"/>
      <c r="I53" s="16" t="s">
        <v>175</v>
      </c>
      <c r="J53" s="19">
        <v>41949</v>
      </c>
      <c r="K53" s="16" t="s">
        <v>251</v>
      </c>
      <c r="L53" s="22">
        <v>2</v>
      </c>
      <c r="M53">
        <f t="shared" si="4"/>
        <v>0</v>
      </c>
      <c r="N53" s="13" t="str">
        <f t="shared" si="5"/>
        <v>정상</v>
      </c>
      <c r="O53" s="16" t="s">
        <v>39</v>
      </c>
      <c r="P53" s="7"/>
      <c r="Q53" s="7"/>
      <c r="R53" s="7"/>
      <c r="S53" t="inlineStr">
        <is>
          <t>850nm 10Gbps LC TOSA</t>
        </is>
      </c>
    </row>
    <row r="54" spans="1:18">
      <c r="A54" s="13">
        <f t="shared" si="3"/>
        <v>48</v>
      </c>
      <c r="B54" s="7" t="s">
        <v>158</v>
      </c>
      <c r="C54" s="7" t="s">
        <v>97</v>
      </c>
      <c r="D54" s="16" t="s">
        <v>29</v>
      </c>
      <c r="E54" s="16">
        <v>1</v>
      </c>
      <c r="F54" s="16" t="s">
        <v>160</v>
      </c>
      <c r="G54" s="16" t="s">
        <v>164</v>
      </c>
      <c r="H54" s="7"/>
      <c r="I54" s="16"/>
      <c r="J54" s="19"/>
      <c r="K54" s="16" t="s">
        <v>252</v>
      </c>
      <c r="L54" s="22">
        <v>1</v>
      </c>
      <c r="M54">
        <f t="shared" si="4"/>
        <v>0</v>
      </c>
      <c r="N54" s="13" t="str">
        <f t="shared" si="5"/>
        <v>정상</v>
      </c>
      <c r="O54" s="16" t="s">
        <v>39</v>
      </c>
      <c r="P54" s="7"/>
      <c r="Q54" s="7"/>
      <c r="R54" s="7"/>
      <c r="S54" t="inlineStr">
        <is>
          <t>850nm 1.25G LC TOSA</t>
        </is>
      </c>
    </row>
    <row r="55" spans="1:18">
      <c r="A55" s="13">
        <f t="shared" si="3"/>
        <v>49</v>
      </c>
      <c r="B55" s="7" t="s">
        <v>218</v>
      </c>
      <c r="C55" s="7" t="s">
        <v>97</v>
      </c>
      <c r="D55" s="16" t="s">
        <v>29</v>
      </c>
      <c r="E55" s="16">
        <v>1</v>
      </c>
      <c r="F55" s="16" t="s">
        <v>219</v>
      </c>
      <c r="G55" s="16" t="s">
        <v>38</v>
      </c>
      <c r="H55" s="7" t="s">
        <v>99</v>
      </c>
      <c r="I55" s="16" t="s">
        <v>221</v>
      </c>
      <c r="J55" s="19"/>
      <c r="K55" s="16" t="s">
        <v>249</v>
      </c>
      <c r="L55" s="22">
        <v>50</v>
      </c>
      <c r="M55">
        <f t="shared" si="4"/>
        <v>3</v>
      </c>
      <c r="N55" s="13" t="str">
        <f t="shared" si="5"/>
        <v>정상</v>
      </c>
      <c r="O55" s="16" t="s">
        <v>39</v>
      </c>
      <c r="P55" s="7"/>
      <c r="Q55" s="7"/>
      <c r="R55" s="7"/>
      <c r="S55" t="inlineStr">
        <is>
          <t>16Gbps 850nm VCSEL</t>
        </is>
      </c>
    </row>
    <row r="56" spans="1:18">
      <c r="A56" s="13">
        <f t="shared" si="3"/>
        <v>50</v>
      </c>
      <c r="B56" s="7" t="inlineStr">
        <is>
          <t>M03002-13</t>
        </is>
      </c>
      <c r="C56" s="7" t="inlineStr">
        <is>
          <t>MACOM</t>
        </is>
      </c>
      <c r="D56" s="16" t="inlineStr">
        <is>
          <t>TIA</t>
        </is>
      </c>
      <c r="E56" s="16">
        <v>1</v>
      </c>
      <c r="F56" s="16" t="inlineStr">
        <is>
          <t>28 Gbps/ch</t>
        </is>
      </c>
      <c r="G56" s="16" t="inlineStr">
        <is>
          <t>Bare Die</t>
        </is>
      </c>
      <c r="H56" s="7" t="inlineStr">
        <is>
          <t>1539 um x 1270 um x305um</t>
        </is>
      </c>
      <c r="I56" s="16" t="inlineStr">
        <is>
          <t>M64187.1;14/1947</t>
        </is>
      </c>
      <c r="J56" s="19"/>
      <c r="K56" s="16" t="inlineStr">
        <is>
          <t>DIC</t>
        </is>
      </c>
      <c r="L56" s="22">
        <v>25</v>
      </c>
      <c r="M56" s="22"/>
      <c r="N56" s="13" t="str">
        <f t="shared" si="5"/>
        <v/>
      </c>
      <c r="O56" s="16" t="inlineStr">
        <is>
          <t>연구개발</t>
        </is>
      </c>
      <c r="P56" s="7"/>
      <c r="Q56" s="7" t="inlineStr">
        <is>
          <t>NAS:/[] 연구소/1. 개발/소자_재고관리대장/DIC/Makus, M03002_V5.pdf</t>
        </is>
      </c>
      <c r="R56" s="7"/>
      <c r="S56" t="inlineStr">
        <is>
          <t>28Gbps TIA, CDR x</t>
        </is>
      </c>
    </row>
    <row r="57" spans="1:18">
      <c r="A57" s="13">
        <f t="shared" si="3"/>
        <v>51</v>
      </c>
      <c r="B57" s="7" t="inlineStr">
        <is>
          <t>HXR6104-DNT</t>
        </is>
      </c>
      <c r="C57" s="7" t="inlineStr">
        <is>
          <t>GigPeak</t>
        </is>
      </c>
      <c r="D57" s="16" t="inlineStr">
        <is>
          <t>TIA/LA 통합형</t>
        </is>
      </c>
      <c r="E57" s="16">
        <v>4</v>
      </c>
      <c r="F57" s="16" t="inlineStr">
        <is>
          <t>16 Gbps/ch</t>
        </is>
      </c>
      <c r="G57" s="16" t="inlineStr">
        <is>
          <t>Bare Die</t>
        </is>
      </c>
      <c r="H57" s="7" t="inlineStr">
        <is>
          <t>2.095 mm × 1.720 mm x 250um</t>
        </is>
      </c>
      <c r="I57" s="16" t="inlineStr">
        <is>
          <t>5AOUB00000</t>
        </is>
      </c>
      <c r="J57" s="19"/>
      <c r="K57" s="16" t="inlineStr">
        <is>
          <t>DIC</t>
        </is>
      </c>
      <c r="L57" s="22">
        <v>10</v>
      </c>
      <c r="M57" s="22"/>
      <c r="N57" s="13" t="str">
        <f t="shared" si="5"/>
        <v/>
      </c>
      <c r="O57" s="16" t="inlineStr">
        <is>
          <t>연구개발</t>
        </is>
      </c>
      <c r="P57" s="7"/>
      <c r="Q57" s="7" t="inlineStr">
        <is>
          <t>NAS:/[] 연구소/1. 개발/소자_재고관리대장/DIC/HXR6104-903-00 DS r01.pdf</t>
        </is>
      </c>
      <c r="R57" s="7"/>
      <c r="S57" t="inlineStr">
        <is>
          <t>CDR x</t>
        </is>
      </c>
    </row>
    <row r="58" spans="1:18">
      <c r="A58" s="13">
        <f t="shared" si="3"/>
        <v>52</v>
      </c>
      <c r="B58" s="7" t="inlineStr">
        <is>
          <t>HXR6104-DNT</t>
        </is>
      </c>
      <c r="C58" s="7" t="inlineStr">
        <is>
          <t>GigPeak</t>
        </is>
      </c>
      <c r="D58" s="16" t="inlineStr">
        <is>
          <t>TIA/LA 통합형</t>
        </is>
      </c>
      <c r="E58" s="16">
        <v>4</v>
      </c>
      <c r="F58" s="16" t="inlineStr">
        <is>
          <t>16 Gbps/ch</t>
        </is>
      </c>
      <c r="G58" s="16" t="inlineStr">
        <is>
          <t>Bare Die</t>
        </is>
      </c>
      <c r="H58" s="7" t="inlineStr">
        <is>
          <t>2.095 mm × 1.720 mm x 250um</t>
        </is>
      </c>
      <c r="I58" s="16" t="inlineStr">
        <is>
          <t>5NF9B00000</t>
        </is>
      </c>
      <c r="J58" s="19"/>
      <c r="K58" s="16" t="inlineStr">
        <is>
          <t>DIC</t>
        </is>
      </c>
      <c r="L58" s="22">
        <v>10</v>
      </c>
      <c r="M58" s="22"/>
      <c r="N58" s="13" t="str">
        <f t="shared" si="5"/>
        <v/>
      </c>
      <c r="O58" s="16" t="inlineStr">
        <is>
          <t>연구개발</t>
        </is>
      </c>
      <c r="P58" s="7"/>
      <c r="Q58" s="7" t="inlineStr">
        <is>
          <t>NAS:/[] 연구소/1. 개발/소자_재고관리대장/DIC/HXR6104-903-00 DS r01.pdf</t>
        </is>
      </c>
      <c r="R58" s="7"/>
      <c r="S58" t="inlineStr">
        <is>
          <t>CDR x</t>
        </is>
      </c>
    </row>
    <row r="59" spans="1:18">
      <c r="A59" s="13">
        <f t="shared" si="3"/>
        <v>53</v>
      </c>
      <c r="B59" s="7" t="inlineStr">
        <is>
          <t>SL86723-BWE</t>
        </is>
      </c>
      <c r="C59" s="7" t="inlineStr">
        <is>
          <t>Siliconline</t>
        </is>
      </c>
      <c r="D59" s="16" t="inlineStr">
        <is>
          <t>Driver IC</t>
        </is>
      </c>
      <c r="E59" s="16">
        <v>4</v>
      </c>
      <c r="F59" s="16" t="inlineStr">
        <is>
          <t>10 Gbps/ch</t>
        </is>
      </c>
      <c r="G59" s="16" t="inlineStr">
        <is>
          <t>Bare Die</t>
        </is>
      </c>
      <c r="H59" s="7"/>
      <c r="I59" s="16" t="inlineStr">
        <is>
          <t>10U19122310000000771/1940</t>
        </is>
      </c>
      <c r="J59" s="19">
        <v>43577.0</v>
      </c>
      <c r="K59" s="16" t="inlineStr">
        <is>
          <t>DIC</t>
        </is>
      </c>
      <c r="L59" s="22">
        <v>10</v>
      </c>
      <c r="M59" s="22"/>
      <c r="N59" s="13" t="str">
        <f t="shared" si="5"/>
        <v/>
      </c>
      <c r="O59" s="16" t="inlineStr">
        <is>
          <t>연구개발</t>
        </is>
      </c>
      <c r="P59" s="7"/>
      <c r="Q59" s="7"/>
      <c r="R59" s="7"/>
      <c r="S59" t="inlineStr">
        <is>
          <t>For DisplayPort 1.4, programmable input EQ</t>
        </is>
      </c>
    </row>
    <row r="60" spans="1:18">
      <c r="A60" s="13">
        <f t="shared" si="3"/>
        <v>54</v>
      </c>
      <c r="B60" s="7" t="inlineStr">
        <is>
          <t>SL86713-BWE</t>
        </is>
      </c>
      <c r="C60" s="7" t="inlineStr">
        <is>
          <t>Siliconline</t>
        </is>
      </c>
      <c r="D60" s="16" t="inlineStr">
        <is>
          <t>Driver IC</t>
        </is>
      </c>
      <c r="E60" s="16">
        <v>4</v>
      </c>
      <c r="F60" s="16" t="inlineStr">
        <is>
          <t>10 Gbps/ch</t>
        </is>
      </c>
      <c r="G60" s="16" t="inlineStr">
        <is>
          <t>Bare Die</t>
        </is>
      </c>
      <c r="H60" s="7"/>
      <c r="I60" s="16" t="inlineStr">
        <is>
          <t>10U19122310000000771/1940</t>
        </is>
      </c>
      <c r="J60" s="19"/>
      <c r="K60" s="16" t="inlineStr">
        <is>
          <t>DIC</t>
        </is>
      </c>
      <c r="L60" s="22">
        <v>10</v>
      </c>
      <c r="M60" s="22"/>
      <c r="N60" s="13" t="str">
        <f t="shared" si="5"/>
        <v/>
      </c>
      <c r="O60" s="16" t="inlineStr">
        <is>
          <t>연구개발</t>
        </is>
      </c>
      <c r="P60" s="7"/>
      <c r="Q60" s="7"/>
      <c r="R60" s="7"/>
      <c r="S60" t="inlineStr">
        <is>
          <t>For DisplayPort 1.4</t>
        </is>
      </c>
    </row>
    <row r="61" spans="1:18">
      <c r="A61" s="13">
        <f t="shared" si="3"/>
        <v>55</v>
      </c>
      <c r="B61" s="7" t="inlineStr">
        <is>
          <t>SL86050-BW0-03N0</t>
        </is>
      </c>
      <c r="C61" s="7" t="inlineStr">
        <is>
          <t>Siliconline</t>
        </is>
      </c>
      <c r="D61" s="16" t="inlineStr">
        <is>
          <t>광 Transceiver IC</t>
        </is>
      </c>
      <c r="E61" s="16">
        <v>1</v>
      </c>
      <c r="F61" s="16" t="inlineStr">
        <is>
          <t>10 Gbps/ch</t>
        </is>
      </c>
      <c r="G61" s="16" t="inlineStr">
        <is>
          <t>Bare Die</t>
        </is>
      </c>
      <c r="H61" s="7" t="inlineStr">
        <is>
          <t>0.740 × 1.290 x 0.185 mm</t>
        </is>
      </c>
      <c r="I61" s="16" t="inlineStr">
        <is>
          <t>IEU601N001.004/1602</t>
        </is>
      </c>
      <c r="J61" s="19"/>
      <c r="K61" s="16" t="inlineStr">
        <is>
          <t>DIC</t>
        </is>
      </c>
      <c r="L61" s="22">
        <v>600</v>
      </c>
      <c r="M61" s="22"/>
      <c r="N61" s="13" t="str">
        <f t="shared" si="5"/>
        <v/>
      </c>
      <c r="O61" s="16" t="inlineStr">
        <is>
          <t>연구개발</t>
        </is>
      </c>
      <c r="P61" s="7"/>
      <c r="Q61" s="7" t="inlineStr">
        <is>
          <t>NAS:/[] 연구소/1. 개발/소자_재고관리대장/DIC/SL86050_v0_00_03.pdf</t>
        </is>
      </c>
      <c r="R61" s="7"/>
      <c r="S61" t="inlineStr">
        <is>
          <t>VCSEL driver and TIA / LA integrated into one IC (Tx 1ch+ Rx 1ch)</t>
        </is>
      </c>
    </row>
    <row r="62" spans="1:18">
      <c r="A62" s="13">
        <f t="shared" si="3"/>
        <v>56</v>
      </c>
      <c r="B62" s="7" t="inlineStr">
        <is>
          <t>SL86051-BW0-02R0</t>
        </is>
      </c>
      <c r="C62" s="7" t="inlineStr">
        <is>
          <t>Siliconline</t>
        </is>
      </c>
      <c r="D62" s="16" t="inlineStr">
        <is>
          <t>광 Transceiver IC</t>
        </is>
      </c>
      <c r="E62" s="16">
        <v>1</v>
      </c>
      <c r="F62" s="16" t="inlineStr">
        <is>
          <t>10 Gbps/ch</t>
        </is>
      </c>
      <c r="G62" s="16" t="inlineStr">
        <is>
          <t>Bare Die</t>
        </is>
      </c>
      <c r="H62" s="7" t="inlineStr">
        <is>
          <t>0.840×1.390 x 0.185 mm</t>
        </is>
      </c>
      <c r="I62" s="16" t="inlineStr">
        <is>
          <t>G6H878-05D2/1934</t>
        </is>
      </c>
      <c r="J62" s="19"/>
      <c r="K62" s="16" t="inlineStr">
        <is>
          <t>DIC</t>
        </is>
      </c>
      <c r="L62" s="22">
        <v>236</v>
      </c>
      <c r="M62" s="22"/>
      <c r="N62" s="13" t="str">
        <f t="shared" si="5"/>
        <v/>
      </c>
      <c r="O62" s="16" t="inlineStr">
        <is>
          <t>연구개발</t>
        </is>
      </c>
      <c r="P62" s="7"/>
      <c r="Q62" s="7" t="inlineStr">
        <is>
          <t>NAS:/[] 연구소/1. 개발/소자_재고관리대장/DIC/SL86051 v01_00_00 (1).pdf</t>
        </is>
      </c>
      <c r="R62" s="7"/>
      <c r="S62" t="inlineStr">
        <is>
          <t>VCSEL driver and TIA / LA integrated into one IC (Tx 1ch+ Rx 1ch)</t>
        </is>
      </c>
    </row>
    <row r="63" spans="1:18">
      <c r="A63" s="13">
        <f t="shared" si="3"/>
        <v>57</v>
      </c>
      <c r="B63" s="7" t="inlineStr">
        <is>
          <t>SL82711-BWE</t>
        </is>
      </c>
      <c r="C63" s="7" t="inlineStr">
        <is>
          <t>Siliconline</t>
        </is>
      </c>
      <c r="D63" s="16" t="inlineStr">
        <is>
          <t>TIA/LA 통합형</t>
        </is>
      </c>
      <c r="E63" s="16">
        <v>4</v>
      </c>
      <c r="F63" s="16" t="inlineStr">
        <is>
          <t>16 Gbps/ch</t>
        </is>
      </c>
      <c r="G63" s="16" t="inlineStr">
        <is>
          <t>Bare Die</t>
        </is>
      </c>
      <c r="H63" s="7" t="inlineStr">
        <is>
          <t>1.190×1.590x0.180 mm</t>
        </is>
      </c>
      <c r="I63" s="16" t="inlineStr">
        <is>
          <t>10U20062610000000099/1953</t>
        </is>
      </c>
      <c r="J63" s="19"/>
      <c r="K63" s="16" t="inlineStr">
        <is>
          <t>DIC</t>
        </is>
      </c>
      <c r="L63" s="22">
        <v>10</v>
      </c>
      <c r="M63" s="22"/>
      <c r="N63" s="13" t="str">
        <f t="shared" si="5"/>
        <v/>
      </c>
      <c r="O63" s="16" t="inlineStr">
        <is>
          <t>연구개발</t>
        </is>
      </c>
      <c r="P63" s="7"/>
      <c r="Q63" s="7" t="inlineStr">
        <is>
          <t>NAS:/[] 연구소/1. 개발/소자_재고관리대장/DIC/SL82711_v0_00_06 (1).pdf</t>
        </is>
      </c>
      <c r="R63" s="7"/>
      <c r="S63" t="inlineStr">
        <is>
          <t>CDR x</t>
        </is>
      </c>
    </row>
    <row r="64" spans="1:18">
      <c r="A64" s="13">
        <f t="shared" si="3"/>
        <v>58</v>
      </c>
      <c r="B64" s="7" t="inlineStr">
        <is>
          <t>SL82721-BWE</t>
        </is>
      </c>
      <c r="C64" s="7" t="inlineStr">
        <is>
          <t>Siliconline</t>
        </is>
      </c>
      <c r="D64" s="16" t="inlineStr">
        <is>
          <t>Driver IC</t>
        </is>
      </c>
      <c r="E64" s="16">
        <v>4</v>
      </c>
      <c r="F64" s="16" t="inlineStr">
        <is>
          <t>16 Gbps/ch</t>
        </is>
      </c>
      <c r="G64" s="16" t="inlineStr">
        <is>
          <t>Bare Die</t>
        </is>
      </c>
      <c r="H64" s="7" t="inlineStr">
        <is>
          <t>1.190×1.590x0.180 mm</t>
        </is>
      </c>
      <c r="I64" s="16" t="inlineStr">
        <is>
          <t>10U20062610000000100/1953</t>
        </is>
      </c>
      <c r="J64" s="19"/>
      <c r="K64" s="16" t="inlineStr">
        <is>
          <t>DIC</t>
        </is>
      </c>
      <c r="L64" s="22">
        <v>10</v>
      </c>
      <c r="M64" s="22"/>
      <c r="N64" s="13" t="str">
        <f t="shared" si="5"/>
        <v/>
      </c>
      <c r="O64" s="16" t="inlineStr">
        <is>
          <t>연구개발</t>
        </is>
      </c>
      <c r="P64" s="7"/>
      <c r="Q64" s="7" t="inlineStr">
        <is>
          <t>NAS:/[] 연구소/1. 개발/소자_재고관리대장/DIC/SL82721_v00_00_06 (1).pdf</t>
        </is>
      </c>
      <c r="R64" s="7"/>
      <c r="S64" t="inlineStr">
        <is>
          <t>CDR x</t>
        </is>
      </c>
    </row>
    <row r="65" spans="1:18">
      <c r="A65" s="13">
        <f t="shared" si="3"/>
        <v>59</v>
      </c>
      <c r="B65" s="7" t="inlineStr">
        <is>
          <t>SL86051-BW0</t>
        </is>
      </c>
      <c r="C65" s="7" t="inlineStr">
        <is>
          <t>Siliconline</t>
        </is>
      </c>
      <c r="D65" s="16" t="inlineStr">
        <is>
          <t>광 Transceiver IC</t>
        </is>
      </c>
      <c r="E65" s="16">
        <v>1</v>
      </c>
      <c r="F65" s="16" t="inlineStr">
        <is>
          <t>10 Gbps/ch</t>
        </is>
      </c>
      <c r="G65" s="16" t="inlineStr">
        <is>
          <t>Bare Die</t>
        </is>
      </c>
      <c r="H65" s="7" t="inlineStr">
        <is>
          <t>0.840×1.390 x 0.185 mm</t>
        </is>
      </c>
      <c r="I65" s="16" t="inlineStr">
        <is>
          <t>10U20062610000000101/1932</t>
        </is>
      </c>
      <c r="J65" s="19"/>
      <c r="K65" s="16" t="inlineStr">
        <is>
          <t>DIC</t>
        </is>
      </c>
      <c r="L65" s="22">
        <v>20</v>
      </c>
      <c r="M65" s="22"/>
      <c r="N65" s="13" t="str">
        <f t="shared" si="5"/>
        <v/>
      </c>
      <c r="O65" s="16" t="inlineStr">
        <is>
          <t>연구개발</t>
        </is>
      </c>
      <c r="P65" s="7"/>
      <c r="Q65" s="7" t="inlineStr">
        <is>
          <t>NAS:/[] 연구소/1. 개발/소자_재고관리대장/DIC/SL86051 v01_00_00 (1).pdf</t>
        </is>
      </c>
      <c r="R65" s="7"/>
      <c r="S65" t="inlineStr">
        <is>
          <t>VCSEL driver and TIA / LA integrated into one IC (Tx 1ch+ Rx 1ch)</t>
        </is>
      </c>
    </row>
    <row r="66" spans="1:18">
      <c r="A66" s="13">
        <f t="shared" si="3"/>
        <v>60</v>
      </c>
      <c r="B66" s="7" t="inlineStr">
        <is>
          <t>M03002-13</t>
        </is>
      </c>
      <c r="C66" s="7" t="inlineStr">
        <is>
          <t>MACOM</t>
        </is>
      </c>
      <c r="D66" s="16" t="inlineStr">
        <is>
          <t>TIA</t>
        </is>
      </c>
      <c r="E66" s="16">
        <v>1</v>
      </c>
      <c r="F66" s="16" t="inlineStr">
        <is>
          <t>28 Gbps/ch</t>
        </is>
      </c>
      <c r="G66" s="16" t="inlineStr">
        <is>
          <t>Bare Die</t>
        </is>
      </c>
      <c r="H66" s="7" t="inlineStr">
        <is>
          <t>1539 um x 1270 um x305um</t>
        </is>
      </c>
      <c r="I66" s="16" t="inlineStr">
        <is>
          <t>M64632.1;10/1943</t>
        </is>
      </c>
      <c r="J66" s="19"/>
      <c r="K66" s="16" t="inlineStr">
        <is>
          <t>10F 선반</t>
        </is>
      </c>
      <c r="L66" s="22">
        <v>50</v>
      </c>
      <c r="M66" s="22"/>
      <c r="N66" s="13" t="str">
        <f t="shared" si="5"/>
        <v/>
      </c>
      <c r="O66" s="16" t="inlineStr">
        <is>
          <t>연구개발</t>
        </is>
      </c>
      <c r="P66" s="7"/>
      <c r="Q66" s="7" t="inlineStr">
        <is>
          <t>NAS:/[] 연구소/1. 개발/소자_재고관리대장/DIC/Makus, M03002_V5.pdf</t>
        </is>
      </c>
      <c r="R66" s="7"/>
      <c r="S66" t="inlineStr">
        <is>
          <t xml:space="preserve">CDR x,  미개봉 박스</t>
        </is>
      </c>
    </row>
    <row r="67" spans="1:18">
      <c r="A67" s="13">
        <f t="shared" si="3"/>
        <v>61</v>
      </c>
      <c r="B67" s="7" t="inlineStr">
        <is>
          <t>M03002-13</t>
        </is>
      </c>
      <c r="C67" s="7" t="inlineStr">
        <is>
          <t>MACOM</t>
        </is>
      </c>
      <c r="D67" s="16" t="inlineStr">
        <is>
          <t>TIA</t>
        </is>
      </c>
      <c r="E67" s="16">
        <v>1</v>
      </c>
      <c r="F67" s="16" t="inlineStr">
        <is>
          <t>28 Gbps/ch</t>
        </is>
      </c>
      <c r="G67" s="16" t="inlineStr">
        <is>
          <t>Bare Die</t>
        </is>
      </c>
      <c r="H67" s="7" t="inlineStr">
        <is>
          <t>1539 um x 1270 um x305um</t>
        </is>
      </c>
      <c r="I67" s="16" t="inlineStr">
        <is>
          <t>M65738.1;1/2017</t>
        </is>
      </c>
      <c r="J67" s="19"/>
      <c r="K67" s="16" t="inlineStr">
        <is>
          <t>10F 선반</t>
        </is>
      </c>
      <c r="L67" s="22">
        <v>75</v>
      </c>
      <c r="M67" s="22"/>
      <c r="N67" s="13" t="str">
        <f t="shared" si="5"/>
        <v/>
      </c>
      <c r="O67" s="16" t="inlineStr">
        <is>
          <t>연구개발</t>
        </is>
      </c>
      <c r="P67" s="7"/>
      <c r="Q67" s="7" t="inlineStr">
        <is>
          <t>NAS:/[] 연구소/1. 개발/소자_재고관리대장/DIC/Makus, M03002_V5.pdf</t>
        </is>
      </c>
      <c r="R67" s="7"/>
      <c r="S67" t="inlineStr">
        <is>
          <t xml:space="preserve">CDR x,  미개봉 박스</t>
        </is>
      </c>
    </row>
    <row r="68" spans="1:18">
      <c r="A68" s="13">
        <f t="shared" si="3"/>
        <v>62</v>
      </c>
      <c r="B68" s="7" t="inlineStr">
        <is>
          <t>M03002-13</t>
        </is>
      </c>
      <c r="C68" s="7" t="inlineStr">
        <is>
          <t>MACOM</t>
        </is>
      </c>
      <c r="D68" s="16" t="inlineStr">
        <is>
          <t>TIA</t>
        </is>
      </c>
      <c r="E68" s="16">
        <v>1</v>
      </c>
      <c r="F68" s="16" t="inlineStr">
        <is>
          <t>28 Gbps/ch</t>
        </is>
      </c>
      <c r="G68" s="16" t="inlineStr">
        <is>
          <t>Bare Die</t>
        </is>
      </c>
      <c r="H68" s="7" t="inlineStr">
        <is>
          <t>1539 um x 1270 um x305um</t>
        </is>
      </c>
      <c r="I68" s="16" t="inlineStr">
        <is>
          <t>M65738.1;13/2016</t>
        </is>
      </c>
      <c r="J68" s="19"/>
      <c r="K68" s="16" t="inlineStr">
        <is>
          <t>10F 선반</t>
        </is>
      </c>
      <c r="L68" s="22">
        <v>150</v>
      </c>
      <c r="M68" s="22"/>
      <c r="N68" s="13" t="str">
        <f t="shared" si="5"/>
        <v/>
      </c>
      <c r="O68" s="16" t="inlineStr">
        <is>
          <t>연구개발</t>
        </is>
      </c>
      <c r="P68" s="7"/>
      <c r="Q68" s="7" t="inlineStr">
        <is>
          <t>NAS:/[] 연구소/1. 개발/소자_재고관리대장/DIC/Makus, M03002_V5.pdf</t>
        </is>
      </c>
      <c r="R68" s="7"/>
      <c r="S68" t="inlineStr">
        <is>
          <t xml:space="preserve">CDR x,  미개봉 박스</t>
        </is>
      </c>
    </row>
    <row r="69" spans="1:18">
      <c r="A69" s="13">
        <f t="shared" si="3"/>
        <v>63</v>
      </c>
      <c r="B69" s="7" t="inlineStr">
        <is>
          <t>M03002-13</t>
        </is>
      </c>
      <c r="C69" s="7" t="inlineStr">
        <is>
          <t>MACOM</t>
        </is>
      </c>
      <c r="D69" s="16" t="inlineStr">
        <is>
          <t>TIA</t>
        </is>
      </c>
      <c r="E69" s="16">
        <v>1</v>
      </c>
      <c r="F69" s="16" t="inlineStr">
        <is>
          <t>28 Gbps/ch</t>
        </is>
      </c>
      <c r="G69" s="16" t="inlineStr">
        <is>
          <t>Bare Die</t>
        </is>
      </c>
      <c r="H69" s="7" t="inlineStr">
        <is>
          <t>1539 um x 1270 um x305um</t>
        </is>
      </c>
      <c r="I69" s="16" t="inlineStr">
        <is>
          <t>M63475.1;8/1939</t>
        </is>
      </c>
      <c r="J69" s="19"/>
      <c r="K69" s="16" t="inlineStr">
        <is>
          <t>10F 선반</t>
        </is>
      </c>
      <c r="L69" s="22">
        <v>75</v>
      </c>
      <c r="M69" s="22"/>
      <c r="N69" s="13" t="str">
        <f t="shared" si="5"/>
        <v/>
      </c>
      <c r="O69" s="16" t="inlineStr">
        <is>
          <t>연구개발</t>
        </is>
      </c>
      <c r="P69" s="7"/>
      <c r="Q69" s="7" t="inlineStr">
        <is>
          <t>NAS:/[] 연구소/1. 개발/소자_재고관리대장/DIC/Makus, M03002_V5.pdf</t>
        </is>
      </c>
      <c r="R69" s="7"/>
      <c r="S69" t="inlineStr">
        <is>
          <t xml:space="preserve">CDR x,  미개봉 박스</t>
        </is>
      </c>
    </row>
    <row r="70" spans="1:18">
      <c r="A70" s="13">
        <f t="shared" si="3"/>
        <v>64</v>
      </c>
      <c r="B70" s="7" t="inlineStr">
        <is>
          <t>M03002-13</t>
        </is>
      </c>
      <c r="C70" s="7" t="inlineStr">
        <is>
          <t>MACOM</t>
        </is>
      </c>
      <c r="D70" s="16" t="inlineStr">
        <is>
          <t>TIA</t>
        </is>
      </c>
      <c r="E70" s="16">
        <v>1</v>
      </c>
      <c r="F70" s="16" t="inlineStr">
        <is>
          <t>28 Gbps/ch</t>
        </is>
      </c>
      <c r="G70" s="16" t="inlineStr">
        <is>
          <t>Bare Die</t>
        </is>
      </c>
      <c r="H70" s="7" t="inlineStr">
        <is>
          <t>1539 um x 1270 um x305um</t>
        </is>
      </c>
      <c r="I70" s="16" t="inlineStr">
        <is>
          <t>M63475.1;5/1939</t>
        </is>
      </c>
      <c r="J70" s="19"/>
      <c r="K70" s="16" t="inlineStr">
        <is>
          <t>10F 선반</t>
        </is>
      </c>
      <c r="L70" s="22">
        <v>50</v>
      </c>
      <c r="M70" s="22"/>
      <c r="N70" s="13" t="str">
        <f t="shared" si="5"/>
        <v/>
      </c>
      <c r="O70" s="16" t="inlineStr">
        <is>
          <t>연구개발</t>
        </is>
      </c>
      <c r="P70" s="7"/>
      <c r="Q70" s="7" t="inlineStr">
        <is>
          <t>NAS:/[] 연구소/1. 개발/소자_재고관리대장/DIC/Makus, M03002_V5.pdf</t>
        </is>
      </c>
      <c r="R70" s="7"/>
      <c r="S70" t="inlineStr">
        <is>
          <t xml:space="preserve">CDR x,  미개봉 박스</t>
        </is>
      </c>
    </row>
    <row r="71" spans="1:18">
      <c r="A71" s="13">
        <f t="shared" ref="A71:A102" si="6">ROW()-6</f>
        <v>65</v>
      </c>
      <c r="B71" s="7" t="inlineStr">
        <is>
          <t>M03002-13</t>
        </is>
      </c>
      <c r="C71" s="7" t="inlineStr">
        <is>
          <t>MACOM</t>
        </is>
      </c>
      <c r="D71" s="16" t="inlineStr">
        <is>
          <t>TIA</t>
        </is>
      </c>
      <c r="E71" s="16">
        <v>1</v>
      </c>
      <c r="F71" s="16" t="inlineStr">
        <is>
          <t>28 Gbps/ch</t>
        </is>
      </c>
      <c r="G71" s="16" t="inlineStr">
        <is>
          <t>Bare Die</t>
        </is>
      </c>
      <c r="H71" s="7" t="inlineStr">
        <is>
          <t>1539 um x 1270 um x305um</t>
        </is>
      </c>
      <c r="I71" s="16" t="inlineStr">
        <is>
          <t>M63475.1;25/1939</t>
        </is>
      </c>
      <c r="J71" s="19"/>
      <c r="K71" s="16" t="inlineStr">
        <is>
          <t>10F 선반</t>
        </is>
      </c>
      <c r="L71" s="22">
        <v>50</v>
      </c>
      <c r="M71" s="22"/>
      <c r="N71" s="13" t="str">
        <f t="shared" ref="N71:N102" si="7">IF(B71="","",IF(L71&lt;=0,"발주필요",IF(L71&lt;M71,"부족","정상")))</f>
        <v/>
      </c>
      <c r="O71" s="16" t="inlineStr">
        <is>
          <t>연구개발</t>
        </is>
      </c>
      <c r="P71" s="7"/>
      <c r="Q71" s="7" t="inlineStr">
        <is>
          <t>NAS:/[] 연구소/1. 개발/소자_재고관리대장/DIC/Makus, M03002_V5.pdf</t>
        </is>
      </c>
      <c r="R71" s="7"/>
      <c r="S71" t="inlineStr">
        <is>
          <t xml:space="preserve">CDR x,  미개봉 박스</t>
        </is>
      </c>
    </row>
    <row r="72" spans="1:18">
      <c r="A72" s="13">
        <f t="shared" si="6"/>
        <v>66</v>
      </c>
      <c r="B72" s="7" t="inlineStr">
        <is>
          <t>M03002-13</t>
        </is>
      </c>
      <c r="C72" s="7" t="inlineStr">
        <is>
          <t>MACOM</t>
        </is>
      </c>
      <c r="D72" s="16" t="inlineStr">
        <is>
          <t>TIA</t>
        </is>
      </c>
      <c r="E72" s="16">
        <v>1</v>
      </c>
      <c r="F72" s="16" t="inlineStr">
        <is>
          <t>28 Gbps/ch</t>
        </is>
      </c>
      <c r="G72" s="16" t="inlineStr">
        <is>
          <t>Bare Die</t>
        </is>
      </c>
      <c r="H72" s="7" t="inlineStr">
        <is>
          <t>1539 um x 1270 um x305um</t>
        </is>
      </c>
      <c r="I72" s="16" t="inlineStr">
        <is>
          <t>M65738.1;12/2017</t>
        </is>
      </c>
      <c r="J72" s="19"/>
      <c r="K72" s="16" t="inlineStr">
        <is>
          <t>10F 선반</t>
        </is>
      </c>
      <c r="L72" s="22">
        <v>125</v>
      </c>
      <c r="M72" s="22"/>
      <c r="N72" s="13" t="str">
        <f t="shared" si="7"/>
        <v/>
      </c>
      <c r="O72" s="16" t="inlineStr">
        <is>
          <t>연구개발</t>
        </is>
      </c>
      <c r="P72" s="7"/>
      <c r="Q72" s="7" t="inlineStr">
        <is>
          <t>NAS:/[] 연구소/1. 개발/소자_재고관리대장/DIC/Makus, M03002_V5.pdf</t>
        </is>
      </c>
      <c r="R72" s="7"/>
      <c r="S72" t="inlineStr">
        <is>
          <t>CDR x</t>
        </is>
      </c>
    </row>
    <row r="73" spans="1:18">
      <c r="A73" s="13">
        <f t="shared" si="6"/>
        <v>67</v>
      </c>
      <c r="B73" s="7" t="inlineStr">
        <is>
          <t>M03002-13</t>
        </is>
      </c>
      <c r="C73" s="7" t="inlineStr">
        <is>
          <t>MACOM</t>
        </is>
      </c>
      <c r="D73" s="16" t="inlineStr">
        <is>
          <t>TIA</t>
        </is>
      </c>
      <c r="E73" s="16">
        <v>1</v>
      </c>
      <c r="F73" s="16" t="inlineStr">
        <is>
          <t>28 Gbps/ch</t>
        </is>
      </c>
      <c r="G73" s="16" t="inlineStr">
        <is>
          <t>Bare Die</t>
        </is>
      </c>
      <c r="H73" s="7" t="inlineStr">
        <is>
          <t>1539 um x 1270 um x305um</t>
        </is>
      </c>
      <c r="I73" s="16" t="inlineStr">
        <is>
          <t>M63475.1;7/1939</t>
        </is>
      </c>
      <c r="J73" s="19"/>
      <c r="K73" s="16" t="inlineStr">
        <is>
          <t>10F 선반</t>
        </is>
      </c>
      <c r="L73" s="22">
        <v>50</v>
      </c>
      <c r="M73" s="22"/>
      <c r="N73" s="13" t="str">
        <f t="shared" si="7"/>
        <v/>
      </c>
      <c r="O73" s="16" t="inlineStr">
        <is>
          <t>연구개발</t>
        </is>
      </c>
      <c r="P73" s="7"/>
      <c r="Q73" s="7" t="inlineStr">
        <is>
          <t>NAS:/[] 연구소/1. 개발/소자_재고관리대장/DIC/Makus, M03002_V5.pdf</t>
        </is>
      </c>
      <c r="R73" s="7"/>
      <c r="S73" t="inlineStr">
        <is>
          <t>CDR x</t>
        </is>
      </c>
    </row>
    <row r="74" spans="1:18">
      <c r="A74" s="13">
        <f t="shared" si="6"/>
        <v>68</v>
      </c>
      <c r="B74" s="7" t="inlineStr">
        <is>
          <t>M03002-13</t>
        </is>
      </c>
      <c r="C74" s="7" t="inlineStr">
        <is>
          <t>MACOM</t>
        </is>
      </c>
      <c r="D74" s="16" t="inlineStr">
        <is>
          <t>TIA</t>
        </is>
      </c>
      <c r="E74" s="16">
        <v>1</v>
      </c>
      <c r="F74" s="16" t="inlineStr">
        <is>
          <t>28 Gbps/ch</t>
        </is>
      </c>
      <c r="G74" s="16" t="inlineStr">
        <is>
          <t>Bare Die</t>
        </is>
      </c>
      <c r="H74" s="7" t="inlineStr">
        <is>
          <t>1539 um x 1270 um x305um</t>
        </is>
      </c>
      <c r="I74" s="16" t="inlineStr">
        <is>
          <t>M65738.1;12/2017</t>
        </is>
      </c>
      <c r="J74" s="19"/>
      <c r="K74" s="16" t="inlineStr">
        <is>
          <t>10F 선반</t>
        </is>
      </c>
      <c r="L74" s="22">
        <v>75</v>
      </c>
      <c r="M74" s="22"/>
      <c r="N74" s="13" t="str">
        <f t="shared" si="7"/>
        <v/>
      </c>
      <c r="O74" s="16" t="inlineStr">
        <is>
          <t>연구개발</t>
        </is>
      </c>
      <c r="P74" s="7"/>
      <c r="Q74" s="7" t="inlineStr">
        <is>
          <t>NAS:/[] 연구소/1. 개발/소자_재고관리대장/DIC/Makus, M03002_V5.pdf</t>
        </is>
      </c>
      <c r="R74" s="7"/>
      <c r="S74" t="inlineStr">
        <is>
          <t>CDR x</t>
        </is>
      </c>
    </row>
    <row r="75" spans="1:18">
      <c r="A75" s="13">
        <f t="shared" si="6"/>
        <v>69</v>
      </c>
      <c r="B75" s="7" t="inlineStr">
        <is>
          <t>HXR8204-DNT</t>
        </is>
      </c>
      <c r="C75" s="7" t="inlineStr">
        <is>
          <t>GigPeak</t>
        </is>
      </c>
      <c r="D75" s="16" t="inlineStr">
        <is>
          <t>TIA/LA 통합형</t>
        </is>
      </c>
      <c r="E75" s="16">
        <v>4</v>
      </c>
      <c r="F75" s="16" t="inlineStr">
        <is>
          <t>28 Gbps/ch</t>
        </is>
      </c>
      <c r="G75" s="16" t="inlineStr">
        <is>
          <t>Bare Die</t>
        </is>
      </c>
      <c r="H75" s="7" t="inlineStr">
        <is>
          <t>2.025 × 1.650 mm</t>
        </is>
      </c>
      <c r="I75" s="16" t="inlineStr">
        <is>
          <t>5A8CB00000</t>
        </is>
      </c>
      <c r="J75" s="19"/>
      <c r="K75" s="16" t="inlineStr">
        <is>
          <t>DIC</t>
        </is>
      </c>
      <c r="L75" s="22">
        <v>10</v>
      </c>
      <c r="M75" s="22"/>
      <c r="N75" s="13" t="str">
        <f t="shared" si="7"/>
        <v/>
      </c>
      <c r="O75" s="16" t="inlineStr">
        <is>
          <t>연구개발</t>
        </is>
      </c>
      <c r="P75" s="7"/>
      <c r="Q75" s="7" t="inlineStr">
        <is>
          <t>NAS:/[] 연구소/1. 개발/소자_재고관리대장/DIC/HXR8204.PDF</t>
        </is>
      </c>
      <c r="R75" s="7" t="inlineStr">
        <is>
          <t>NAS:/[] 연구소/1. 개발/소자_재고관리대장/DIC/HXR8204_DVT.PDF</t>
        </is>
      </c>
      <c r="S75" t="inlineStr">
        <is>
          <t>TIA+PA</t>
        </is>
      </c>
    </row>
    <row r="76" spans="1:18">
      <c r="A76" s="13">
        <f t="shared" si="6"/>
        <v>70</v>
      </c>
      <c r="B76" s="7" t="inlineStr">
        <is>
          <t>HXT8204-DNT</t>
        </is>
      </c>
      <c r="C76" s="7" t="inlineStr">
        <is>
          <t>GigPeak</t>
        </is>
      </c>
      <c r="D76" s="16" t="inlineStr">
        <is>
          <t>Driver IC</t>
        </is>
      </c>
      <c r="E76" s="16">
        <v>4</v>
      </c>
      <c r="F76" s="16" t="inlineStr">
        <is>
          <t>28 Gbps/ch</t>
        </is>
      </c>
      <c r="G76" s="16" t="inlineStr">
        <is>
          <t>Bare Die</t>
        </is>
      </c>
      <c r="H76" s="7" t="inlineStr">
        <is>
          <t>1.950 × 1.575 mm</t>
        </is>
      </c>
      <c r="I76" s="16" t="inlineStr">
        <is>
          <t>5A8CB00000</t>
        </is>
      </c>
      <c r="J76" s="19"/>
      <c r="K76" s="16" t="inlineStr">
        <is>
          <t>DIC</t>
        </is>
      </c>
      <c r="L76" s="22">
        <v>10</v>
      </c>
      <c r="M76" s="22"/>
      <c r="N76" s="13" t="str">
        <f t="shared" si="7"/>
        <v/>
      </c>
      <c r="O76" s="16" t="inlineStr">
        <is>
          <t>연구개발</t>
        </is>
      </c>
      <c r="P76" s="7"/>
      <c r="Q76" s="7" t="inlineStr">
        <is>
          <t>NAS:/[] 연구소/1. 개발/소자_재고관리대장/DIC/HXT8204.PDF</t>
        </is>
      </c>
      <c r="R76" s="7" t="inlineStr">
        <is>
          <t>NAS:/[] 연구소/1. 개발/소자_재고관리대장/DIC/HXT8204-800-00 DVT r01.pdf</t>
        </is>
      </c>
      <c r="S76" t="inlineStr">
        <is>
          <t>CDR X</t>
        </is>
      </c>
    </row>
    <row r="77" spans="1:18">
      <c r="A77" s="13">
        <f t="shared" si="6"/>
        <v>71</v>
      </c>
      <c r="B77" s="7" t="inlineStr">
        <is>
          <t>HXR6101-DNT</t>
        </is>
      </c>
      <c r="C77" s="7" t="inlineStr">
        <is>
          <t>GigPeak</t>
        </is>
      </c>
      <c r="D77" s="16" t="inlineStr">
        <is>
          <t>TIA/LA 통합형</t>
        </is>
      </c>
      <c r="E77" s="16">
        <v>1</v>
      </c>
      <c r="F77" s="16" t="inlineStr">
        <is>
          <t>16 Gbps/ch</t>
        </is>
      </c>
      <c r="G77" s="16" t="inlineStr">
        <is>
          <t>Bare Die</t>
        </is>
      </c>
      <c r="H77" s="7" t="inlineStr">
        <is>
          <t>0.750 × 0.750 mm</t>
        </is>
      </c>
      <c r="I77" s="16" t="inlineStr">
        <is>
          <t>4MUPB00000</t>
        </is>
      </c>
      <c r="J77" s="19"/>
      <c r="K77" s="16" t="inlineStr">
        <is>
          <t>DIC</t>
        </is>
      </c>
      <c r="L77" s="22">
        <v>10</v>
      </c>
      <c r="M77" s="22"/>
      <c r="N77" s="13" t="str">
        <f t="shared" si="7"/>
        <v/>
      </c>
      <c r="O77" s="16" t="inlineStr">
        <is>
          <t>연구개발</t>
        </is>
      </c>
      <c r="P77" s="7"/>
      <c r="Q77" s="7" t="inlineStr">
        <is>
          <t>NAS:/[] 연구소/1. 개발/소자_재고관리대장/DIC/HXR6101.PDF</t>
        </is>
      </c>
      <c r="R77" s="7"/>
      <c r="S77" t="inlineStr">
        <is>
          <t>CDR X</t>
        </is>
      </c>
    </row>
    <row r="78" spans="1:18">
      <c r="A78" s="13">
        <f t="shared" si="6"/>
        <v>72</v>
      </c>
      <c r="B78" s="7" t="inlineStr">
        <is>
          <t>HXT6101-DNT</t>
        </is>
      </c>
      <c r="C78" s="7" t="inlineStr">
        <is>
          <t>GigPeak</t>
        </is>
      </c>
      <c r="D78" s="16" t="inlineStr">
        <is>
          <t>Driver IC</t>
        </is>
      </c>
      <c r="E78" s="16">
        <v>1</v>
      </c>
      <c r="F78" s="16" t="inlineStr">
        <is>
          <t>16 Gbps/ch</t>
        </is>
      </c>
      <c r="G78" s="16" t="inlineStr">
        <is>
          <t>Bare Die</t>
        </is>
      </c>
      <c r="H78" s="7"/>
      <c r="I78" s="16" t="inlineStr">
        <is>
          <t>4MUPB00000</t>
        </is>
      </c>
      <c r="J78" s="19"/>
      <c r="K78" s="16" t="inlineStr">
        <is>
          <t>DIC</t>
        </is>
      </c>
      <c r="L78" s="22">
        <v>12</v>
      </c>
      <c r="M78" s="22"/>
      <c r="N78" s="13" t="str">
        <f t="shared" si="7"/>
        <v/>
      </c>
      <c r="O78" s="16" t="inlineStr">
        <is>
          <t>연구개발</t>
        </is>
      </c>
      <c r="P78" s="7"/>
      <c r="Q78" s="7" t="inlineStr">
        <is>
          <t>NAS:/[] 연구소/1. 개발/소자_재고관리대장/DIC/HXT6101.PDF</t>
        </is>
      </c>
      <c r="R78" s="7"/>
      <c r="S78" t="inlineStr">
        <is>
          <t>CDR X</t>
        </is>
      </c>
    </row>
    <row r="79" spans="1:18">
      <c r="A79" s="13">
        <f t="shared" si="6"/>
        <v>73</v>
      </c>
      <c r="B79" s="7" t="inlineStr">
        <is>
          <t>SL86050-BW0</t>
        </is>
      </c>
      <c r="C79" s="7" t="inlineStr">
        <is>
          <t>Siliconline</t>
        </is>
      </c>
      <c r="D79" s="16" t="inlineStr">
        <is>
          <t>광 Transceiver IC</t>
        </is>
      </c>
      <c r="E79" s="16">
        <v>1</v>
      </c>
      <c r="F79" s="16" t="inlineStr">
        <is>
          <t>10 Gbps/ch</t>
        </is>
      </c>
      <c r="G79" s="16" t="inlineStr">
        <is>
          <t>Bare Die</t>
        </is>
      </c>
      <c r="H79" s="7" t="inlineStr">
        <is>
          <t>0.740 × 1.290 x 0.185 mm</t>
        </is>
      </c>
      <c r="I79" s="16" t="inlineStr">
        <is>
          <t>07/04/2017</t>
        </is>
      </c>
      <c r="J79" s="19"/>
      <c r="K79" s="16" t="inlineStr">
        <is>
          <t>OLD OE #1</t>
        </is>
      </c>
      <c r="L79" s="22">
        <v>20</v>
      </c>
      <c r="M79" s="22"/>
      <c r="N79" s="13" t="str">
        <f t="shared" si="7"/>
        <v/>
      </c>
      <c r="O79" s="16" t="inlineStr">
        <is>
          <t>연구개발</t>
        </is>
      </c>
      <c r="P79" s="7"/>
      <c r="Q79" s="7" t="inlineStr">
        <is>
          <t>NAS:/[] 연구소/1. 개발/소자_재고관리대장/DIC/SL86050_v0_00_03.pdf</t>
        </is>
      </c>
      <c r="R79" s="7"/>
      <c r="S79" t="inlineStr">
        <is>
          <t>VCSEL driver and TIA / LA integrated into one IC (Tx 1ch+ Rx 1ch)</t>
        </is>
      </c>
    </row>
    <row r="80" spans="1:18">
      <c r="A80" s="13">
        <f t="shared" si="6"/>
        <v>74</v>
      </c>
      <c r="B80" s="7" t="inlineStr">
        <is>
          <t>SL86050-BW0</t>
        </is>
      </c>
      <c r="C80" s="7" t="inlineStr">
        <is>
          <t>Siliconline</t>
        </is>
      </c>
      <c r="D80" s="16" t="inlineStr">
        <is>
          <t>광 Transceiver IC</t>
        </is>
      </c>
      <c r="E80" s="16">
        <v>1</v>
      </c>
      <c r="F80" s="16" t="inlineStr">
        <is>
          <t>10 Gbps/ch</t>
        </is>
      </c>
      <c r="G80" s="16" t="inlineStr">
        <is>
          <t>Bare Die</t>
        </is>
      </c>
      <c r="H80" s="7" t="inlineStr">
        <is>
          <t>0.740 × 1.290 x 0.185 mm</t>
        </is>
      </c>
      <c r="I80" s="16" t="inlineStr">
        <is>
          <t>02/22/2016</t>
        </is>
      </c>
      <c r="J80" s="19"/>
      <c r="K80" s="16" t="inlineStr">
        <is>
          <t>OLD OE #1</t>
        </is>
      </c>
      <c r="L80" s="22">
        <v>8</v>
      </c>
      <c r="M80" s="22"/>
      <c r="N80" s="13" t="str">
        <f t="shared" si="7"/>
        <v/>
      </c>
      <c r="O80" s="16" t="inlineStr">
        <is>
          <t>연구개발</t>
        </is>
      </c>
      <c r="P80" s="7"/>
      <c r="Q80" s="7" t="inlineStr">
        <is>
          <t>NAS:/[] 연구소/1. 개발/소자_재고관리대장/DIC/SL86050_v0_00_03.pdf</t>
        </is>
      </c>
      <c r="R80" s="7"/>
      <c r="S80" t="inlineStr">
        <is>
          <t>VCSEL driver and TIA / LA integrated into one IC (Tx 1ch+ Rx 1ch)</t>
        </is>
      </c>
    </row>
    <row r="81" spans="1:18">
      <c r="A81" s="13">
        <f t="shared" si="6"/>
        <v>75</v>
      </c>
      <c r="B81" s="7" t="inlineStr">
        <is>
          <t>SL86050-BWE</t>
        </is>
      </c>
      <c r="C81" s="7" t="inlineStr">
        <is>
          <t>Siliconline</t>
        </is>
      </c>
      <c r="D81" s="16" t="inlineStr">
        <is>
          <t>광 Transceiver IC</t>
        </is>
      </c>
      <c r="E81" s="16">
        <v>1</v>
      </c>
      <c r="F81" s="16" t="inlineStr">
        <is>
          <t>10 Gbps/ch</t>
        </is>
      </c>
      <c r="G81" s="16" t="inlineStr">
        <is>
          <t>Bare Die</t>
        </is>
      </c>
      <c r="H81" s="7" t="inlineStr">
        <is>
          <t>0.740 × 1.290 x 0.185 mm</t>
        </is>
      </c>
      <c r="I81" s="16" t="inlineStr">
        <is>
          <t>10/14/2015</t>
        </is>
      </c>
      <c r="J81" s="19"/>
      <c r="K81" s="16" t="inlineStr">
        <is>
          <t>OLD OE #1</t>
        </is>
      </c>
      <c r="L81" s="22">
        <v>3</v>
      </c>
      <c r="M81" s="22"/>
      <c r="N81" s="13" t="str">
        <f t="shared" si="7"/>
        <v/>
      </c>
      <c r="O81" s="16" t="inlineStr">
        <is>
          <t>연구개발</t>
        </is>
      </c>
      <c r="P81" s="7"/>
      <c r="Q81" s="7" t="inlineStr">
        <is>
          <t>NAS:/[] 연구소/1. 개발/소자_재고관리대장/DIC/SL86050_v0_00_03.pdf</t>
        </is>
      </c>
      <c r="R81" s="7"/>
    </row>
    <row r="82" spans="1:18">
      <c r="A82" s="13">
        <f t="shared" si="6"/>
        <v>76</v>
      </c>
      <c r="B82" s="7" t="inlineStr">
        <is>
          <t>SL86050-BWE</t>
        </is>
      </c>
      <c r="C82" s="7" t="inlineStr">
        <is>
          <t>Siliconline</t>
        </is>
      </c>
      <c r="D82" s="16" t="inlineStr">
        <is>
          <t>광 Transceiver IC</t>
        </is>
      </c>
      <c r="E82" s="16">
        <v>1</v>
      </c>
      <c r="F82" s="16" t="inlineStr">
        <is>
          <t>10 Gbps/ch</t>
        </is>
      </c>
      <c r="G82" s="16" t="inlineStr">
        <is>
          <t>Bare Die</t>
        </is>
      </c>
      <c r="H82" s="7" t="inlineStr">
        <is>
          <t>0.740 × 1.290 x 0.185 mm</t>
        </is>
      </c>
      <c r="I82" s="16" t="inlineStr">
        <is>
          <t>09/03/2015</t>
        </is>
      </c>
      <c r="J82" s="19"/>
      <c r="K82" s="16" t="inlineStr">
        <is>
          <t>OLD OE #1</t>
        </is>
      </c>
      <c r="L82" s="22">
        <v>2</v>
      </c>
      <c r="M82" s="22"/>
      <c r="N82" s="13" t="str">
        <f t="shared" si="7"/>
        <v/>
      </c>
      <c r="O82" s="16" t="inlineStr">
        <is>
          <t>연구개발</t>
        </is>
      </c>
      <c r="P82" s="7"/>
      <c r="Q82" s="7" t="inlineStr">
        <is>
          <t>NAS:/[] 연구소/1. 개발/소자_재고관리대장/DIC/SL86050_v0_00_03.pdf</t>
        </is>
      </c>
      <c r="R82" s="7"/>
    </row>
    <row r="83" spans="1:18">
      <c r="A83" s="13">
        <f t="shared" si="6"/>
        <v>77</v>
      </c>
      <c r="B83" s="7" t="inlineStr">
        <is>
          <t>SL82722</t>
        </is>
      </c>
      <c r="C83" s="7" t="inlineStr">
        <is>
          <t>Siliconline</t>
        </is>
      </c>
      <c r="D83" s="16" t="inlineStr">
        <is>
          <t>Driver IC</t>
        </is>
      </c>
      <c r="E83" s="16">
        <v>4</v>
      </c>
      <c r="F83" s="16" t="inlineStr">
        <is>
          <t>12.5 Gbps/ch</t>
        </is>
      </c>
      <c r="G83" s="16" t="inlineStr">
        <is>
          <t>Bare Die</t>
        </is>
      </c>
      <c r="H83" s="7" t="inlineStr">
        <is>
          <t>1.3 x 0.9 x 0.185mm</t>
        </is>
      </c>
      <c r="I83" s="16" t="inlineStr">
        <is>
          <t>07/22/2014</t>
        </is>
      </c>
      <c r="J83" s="19"/>
      <c r="K83" s="16" t="inlineStr">
        <is>
          <t>OLD OE #1</t>
        </is>
      </c>
      <c r="L83" s="22">
        <v>10</v>
      </c>
      <c r="M83" s="22"/>
      <c r="N83" s="13" t="str">
        <f t="shared" si="7"/>
        <v/>
      </c>
      <c r="O83" s="16" t="inlineStr">
        <is>
          <t>연구개발</t>
        </is>
      </c>
      <c r="P83" s="7"/>
      <c r="Q83" s="7" t="inlineStr">
        <is>
          <t>NAS:/[] 연구소/1. 개발/소자_재고관리대장/DIC/SL82722 v0_00_05.pdf</t>
        </is>
      </c>
      <c r="R83" s="7"/>
    </row>
    <row r="84" spans="1:18">
      <c r="A84" s="13">
        <f t="shared" si="6"/>
        <v>78</v>
      </c>
      <c r="B84" s="7" t="inlineStr">
        <is>
          <t>SL82722-BWE-02N0</t>
        </is>
      </c>
      <c r="C84" s="7" t="inlineStr">
        <is>
          <t>Siliconline</t>
        </is>
      </c>
      <c r="D84" s="16" t="inlineStr">
        <is>
          <t>Driver IC</t>
        </is>
      </c>
      <c r="E84" s="16">
        <v>4</v>
      </c>
      <c r="F84" s="16" t="inlineStr">
        <is>
          <t>12.5 Gbps/ch</t>
        </is>
      </c>
      <c r="G84" s="16" t="inlineStr">
        <is>
          <t>Bare Die</t>
        </is>
      </c>
      <c r="H84" s="7" t="inlineStr">
        <is>
          <t>1.3 x 0.9 x 0.185mm</t>
        </is>
      </c>
      <c r="I84" s="16" t="inlineStr">
        <is>
          <t>11/29/2016</t>
        </is>
      </c>
      <c r="J84" s="19"/>
      <c r="K84" s="16" t="inlineStr">
        <is>
          <t>OLD OE #1</t>
        </is>
      </c>
      <c r="L84" s="22">
        <v>13</v>
      </c>
      <c r="M84" s="22"/>
      <c r="N84" s="13" t="str">
        <f t="shared" si="7"/>
        <v/>
      </c>
      <c r="O84" s="16" t="inlineStr">
        <is>
          <t>연구개발</t>
        </is>
      </c>
      <c r="P84" s="7"/>
      <c r="Q84" s="7" t="inlineStr">
        <is>
          <t>NAS:/[] 연구소/1. 개발/소자_재고관리대장/DIC/SL82722 v0_00_05.pdf</t>
        </is>
      </c>
      <c r="R84" s="7"/>
    </row>
    <row r="85" spans="1:18">
      <c r="A85" s="13">
        <f t="shared" si="6"/>
        <v>79</v>
      </c>
      <c r="B85" s="7" t="inlineStr">
        <is>
          <t>SL82712</t>
        </is>
      </c>
      <c r="C85" s="7" t="inlineStr">
        <is>
          <t>Siliconline</t>
        </is>
      </c>
      <c r="D85" s="16" t="inlineStr">
        <is>
          <t>TIA/LA 통합형</t>
        </is>
      </c>
      <c r="E85" s="16">
        <v>4</v>
      </c>
      <c r="F85" s="16" t="inlineStr">
        <is>
          <t>12.5 Gbps/ch</t>
        </is>
      </c>
      <c r="G85" s="16" t="inlineStr">
        <is>
          <t>Bare Die</t>
        </is>
      </c>
      <c r="H85" s="7" t="inlineStr">
        <is>
          <t>1.3 x 0.9 x 0.185mm</t>
        </is>
      </c>
      <c r="I85" s="16" t="inlineStr">
        <is>
          <t>07/22/2014</t>
        </is>
      </c>
      <c r="J85" s="19"/>
      <c r="K85" s="16" t="inlineStr">
        <is>
          <t>OLD OE #1</t>
        </is>
      </c>
      <c r="L85" s="22">
        <v>10</v>
      </c>
      <c r="M85" s="22"/>
      <c r="N85" s="13" t="str">
        <f t="shared" si="7"/>
        <v/>
      </c>
      <c r="O85" s="16" t="inlineStr">
        <is>
          <t>연구개발</t>
        </is>
      </c>
      <c r="P85" s="7"/>
      <c r="Q85" s="7" t="inlineStr">
        <is>
          <t>NAS:/[] 연구소/1. 개발/소자_재고관리대장/DIC/SL82712 v0_datasheet.pdf</t>
        </is>
      </c>
      <c r="R85" s="7"/>
    </row>
    <row r="86" spans="1:18">
      <c r="A86" s="13">
        <f t="shared" si="6"/>
        <v>80</v>
      </c>
      <c r="B86" s="7" t="inlineStr">
        <is>
          <t>SL82712-BWE</t>
        </is>
      </c>
      <c r="C86" s="7" t="inlineStr">
        <is>
          <t>Siliconline</t>
        </is>
      </c>
      <c r="D86" s="16" t="inlineStr">
        <is>
          <t>TIA/LA 통합형</t>
        </is>
      </c>
      <c r="E86" s="16">
        <v>4</v>
      </c>
      <c r="F86" s="16" t="inlineStr">
        <is>
          <t>12.5 Gbps/ch</t>
        </is>
      </c>
      <c r="G86" s="16" t="inlineStr">
        <is>
          <t>Bare Die</t>
        </is>
      </c>
      <c r="H86" s="7" t="inlineStr">
        <is>
          <t>1.3 x 0.9 x 0.185mm</t>
        </is>
      </c>
      <c r="I86" s="16" t="inlineStr">
        <is>
          <t>02/22/2016</t>
        </is>
      </c>
      <c r="J86" s="19"/>
      <c r="K86" s="16" t="inlineStr">
        <is>
          <t>OLD OE #1</t>
        </is>
      </c>
      <c r="L86" s="22">
        <v>3</v>
      </c>
      <c r="M86" s="22"/>
      <c r="N86" s="13" t="str">
        <f t="shared" si="7"/>
        <v/>
      </c>
      <c r="O86" s="16" t="inlineStr">
        <is>
          <t>연구개발</t>
        </is>
      </c>
      <c r="P86" s="7"/>
      <c r="Q86" s="7" t="inlineStr">
        <is>
          <t>NAS:/[] 연구소/1. 개발/소자_재고관리대장/DIC/SL82712 v0_datasheet.pdf</t>
        </is>
      </c>
      <c r="R86" s="7"/>
    </row>
    <row r="87" spans="1:18">
      <c r="A87" s="13">
        <f t="shared" si="6"/>
        <v>81</v>
      </c>
      <c r="B87" s="7" t="inlineStr">
        <is>
          <t>SL82712-BWE-02N0</t>
        </is>
      </c>
      <c r="C87" s="7" t="inlineStr">
        <is>
          <t>Siliconline</t>
        </is>
      </c>
      <c r="D87" s="16" t="inlineStr">
        <is>
          <t>TIA/LA 통합형</t>
        </is>
      </c>
      <c r="E87" s="16">
        <v>4</v>
      </c>
      <c r="F87" s="16" t="inlineStr">
        <is>
          <t>12.5 Gbps/ch</t>
        </is>
      </c>
      <c r="G87" s="16" t="inlineStr">
        <is>
          <t>Bare Die</t>
        </is>
      </c>
      <c r="H87" s="7" t="inlineStr">
        <is>
          <t>1.3 x 0.9 x 0.185mm</t>
        </is>
      </c>
      <c r="I87" s="16" t="inlineStr">
        <is>
          <t>11/29/2016</t>
        </is>
      </c>
      <c r="J87" s="19"/>
      <c r="K87" s="16" t="inlineStr">
        <is>
          <t>OLD OE #1</t>
        </is>
      </c>
      <c r="L87" s="22">
        <v>13</v>
      </c>
      <c r="M87" s="22"/>
      <c r="N87" s="13" t="str">
        <f t="shared" si="7"/>
        <v/>
      </c>
      <c r="O87" s="16" t="inlineStr">
        <is>
          <t>연구개발</t>
        </is>
      </c>
      <c r="P87" s="7"/>
      <c r="Q87" s="7" t="inlineStr">
        <is>
          <t>NAS:/[] 연구소/1. 개발/소자_재고관리대장/DIC/SL82712 v0_datasheet.pdf</t>
        </is>
      </c>
      <c r="R87" s="7"/>
    </row>
    <row r="88" spans="1:18">
      <c r="A88" s="13">
        <f t="shared" si="6"/>
        <v>82</v>
      </c>
      <c r="B88" s="7" t="inlineStr">
        <is>
          <t>SL82716</t>
        </is>
      </c>
      <c r="C88" s="7" t="inlineStr">
        <is>
          <t>Siliconline</t>
        </is>
      </c>
      <c r="D88" s="16" t="inlineStr">
        <is>
          <t>TIA/LA 통합형</t>
        </is>
      </c>
      <c r="E88" s="16">
        <v>4</v>
      </c>
      <c r="F88" s="16" t="inlineStr">
        <is>
          <t>3.5 Gbps/ch</t>
        </is>
      </c>
      <c r="G88" s="16" t="inlineStr">
        <is>
          <t>Bare Die</t>
        </is>
      </c>
      <c r="H88" s="7" t="inlineStr">
        <is>
          <t>1.3 x 0.9 x 0.185mm</t>
        </is>
      </c>
      <c r="I88" s="16" t="inlineStr">
        <is>
          <t>06/15/2011</t>
        </is>
      </c>
      <c r="J88" s="19"/>
      <c r="K88" s="16" t="inlineStr">
        <is>
          <t>OLD OE #1</t>
        </is>
      </c>
      <c r="L88" s="22">
        <v>6</v>
      </c>
      <c r="M88" s="22"/>
      <c r="N88" s="13" t="str">
        <f t="shared" si="7"/>
        <v/>
      </c>
      <c r="O88" s="16" t="inlineStr">
        <is>
          <t>연구개발</t>
        </is>
      </c>
      <c r="P88" s="7"/>
      <c r="Q88" s="7" t="inlineStr">
        <is>
          <t>NAS:/[] 연구소/1. 개발/소자_재고관리대장/DIC/SL82716v0_04_02.pdf</t>
        </is>
      </c>
      <c r="R88" s="7"/>
    </row>
    <row r="89" spans="1:18">
      <c r="A89" s="13">
        <f t="shared" si="6"/>
        <v>83</v>
      </c>
      <c r="B89" s="7" t="inlineStr">
        <is>
          <t>SL82521-BWE</t>
        </is>
      </c>
      <c r="C89" s="7" t="inlineStr">
        <is>
          <t>Siliconline</t>
        </is>
      </c>
      <c r="D89" s="16"/>
      <c r="E89" s="16"/>
      <c r="F89" s="16"/>
      <c r="G89" s="16"/>
      <c r="H89" s="7"/>
      <c r="I89" s="16" t="inlineStr">
        <is>
          <t>07/04/2017</t>
        </is>
      </c>
      <c r="J89" s="19"/>
      <c r="K89" s="16" t="inlineStr">
        <is>
          <t>OLD OE #1</t>
        </is>
      </c>
      <c r="L89" s="22">
        <v>10</v>
      </c>
      <c r="M89" s="22"/>
      <c r="N89" s="13" t="str">
        <f t="shared" si="7"/>
        <v/>
      </c>
      <c r="O89" s="16" t="inlineStr">
        <is>
          <t>연구개발</t>
        </is>
      </c>
      <c r="P89" s="7"/>
      <c r="Q89" s="7"/>
      <c r="R89" s="7"/>
    </row>
    <row r="90" spans="1:18">
      <c r="A90" s="13">
        <f t="shared" si="6"/>
        <v>84</v>
      </c>
      <c r="B90" s="7" t="inlineStr">
        <is>
          <t>SL82511-BWE</t>
        </is>
      </c>
      <c r="C90" s="7" t="inlineStr">
        <is>
          <t>Siliconline</t>
        </is>
      </c>
      <c r="D90" s="16"/>
      <c r="E90" s="16"/>
      <c r="F90" s="16"/>
      <c r="G90" s="16"/>
      <c r="H90" s="7"/>
      <c r="I90" s="16" t="inlineStr">
        <is>
          <t>07/04/2017</t>
        </is>
      </c>
      <c r="J90" s="19"/>
      <c r="K90" s="16" t="inlineStr">
        <is>
          <t>OLD OE #1</t>
        </is>
      </c>
      <c r="L90" s="22">
        <v>10</v>
      </c>
      <c r="M90" s="22"/>
      <c r="N90" s="13" t="str">
        <f t="shared" si="7"/>
        <v/>
      </c>
      <c r="O90" s="16" t="inlineStr">
        <is>
          <t>연구개발</t>
        </is>
      </c>
      <c r="P90" s="7"/>
      <c r="Q90" s="7"/>
      <c r="R90" s="7"/>
    </row>
    <row r="91" spans="1:18">
      <c r="A91" s="13">
        <f t="shared" si="6"/>
        <v>85</v>
      </c>
      <c r="B91" s="7" t="inlineStr">
        <is>
          <t>SL82022-BW0</t>
        </is>
      </c>
      <c r="C91" s="7" t="inlineStr">
        <is>
          <t>Siliconline</t>
        </is>
      </c>
      <c r="D91" s="16" t="inlineStr">
        <is>
          <t>Driver IC</t>
        </is>
      </c>
      <c r="E91" s="16">
        <v>1</v>
      </c>
      <c r="F91" s="16" t="inlineStr">
        <is>
          <t>12.5 Gbps/ch</t>
        </is>
      </c>
      <c r="G91" s="16" t="inlineStr">
        <is>
          <t>Bare Die</t>
        </is>
      </c>
      <c r="H91" s="7" t="inlineStr">
        <is>
          <t>0.74 x 0.74 x 0.185 mm</t>
        </is>
      </c>
      <c r="I91" s="16" t="inlineStr">
        <is>
          <t>11/29/2016</t>
        </is>
      </c>
      <c r="J91" s="19"/>
      <c r="K91" s="16" t="inlineStr">
        <is>
          <t>OLD OE #1</t>
        </is>
      </c>
      <c r="L91" s="22">
        <v>40</v>
      </c>
      <c r="M91" s="22"/>
      <c r="N91" s="13" t="str">
        <f t="shared" si="7"/>
        <v/>
      </c>
      <c r="O91" s="16" t="inlineStr">
        <is>
          <t>연구개발</t>
        </is>
      </c>
      <c r="P91" s="7"/>
      <c r="Q91" s="7" t="inlineStr">
        <is>
          <t>NAS:/[] 연구소/1. 개발/소자_재고관리대장/DIC/SL82022V0_00_03.pdf</t>
        </is>
      </c>
      <c r="R91" s="7"/>
    </row>
    <row r="92" spans="1:18">
      <c r="A92" s="13">
        <f t="shared" si="6"/>
        <v>86</v>
      </c>
      <c r="B92" s="7" t="inlineStr">
        <is>
          <t>SL82022-BW0</t>
        </is>
      </c>
      <c r="C92" s="7" t="inlineStr">
        <is>
          <t>Siliconline</t>
        </is>
      </c>
      <c r="D92" s="16" t="inlineStr">
        <is>
          <t>Driver IC</t>
        </is>
      </c>
      <c r="E92" s="16">
        <v>1</v>
      </c>
      <c r="F92" s="16" t="inlineStr">
        <is>
          <t>12.5 Gbps/ch</t>
        </is>
      </c>
      <c r="G92" s="16" t="inlineStr">
        <is>
          <t>Bare Die</t>
        </is>
      </c>
      <c r="H92" s="7" t="inlineStr">
        <is>
          <t>0.74 x 0.74 x 0.185 mm</t>
        </is>
      </c>
      <c r="I92" s="16" t="inlineStr">
        <is>
          <t>01/12/2016</t>
        </is>
      </c>
      <c r="J92" s="19"/>
      <c r="K92" s="16" t="inlineStr">
        <is>
          <t>OLD OE #1</t>
        </is>
      </c>
      <c r="L92" s="22">
        <v>2</v>
      </c>
      <c r="M92" s="22"/>
      <c r="N92" s="13" t="str">
        <f t="shared" si="7"/>
        <v/>
      </c>
      <c r="O92" s="16" t="inlineStr">
        <is>
          <t>연구개발</t>
        </is>
      </c>
      <c r="P92" s="7"/>
      <c r="Q92" s="7" t="inlineStr">
        <is>
          <t>NAS:/[] 연구소/1. 개발/소자_재고관리대장/DIC/SL82022V0_00_03.pdf</t>
        </is>
      </c>
      <c r="R92" s="7"/>
    </row>
    <row r="93" spans="1:18">
      <c r="A93" s="13">
        <f t="shared" si="6"/>
        <v>87</v>
      </c>
      <c r="B93" s="7" t="inlineStr">
        <is>
          <t>SL82022-BW0</t>
        </is>
      </c>
      <c r="C93" s="7" t="inlineStr">
        <is>
          <t>Siliconline</t>
        </is>
      </c>
      <c r="D93" s="16" t="inlineStr">
        <is>
          <t>Driver IC</t>
        </is>
      </c>
      <c r="E93" s="16">
        <v>1</v>
      </c>
      <c r="F93" s="16" t="inlineStr">
        <is>
          <t>12.5 Gbps/ch</t>
        </is>
      </c>
      <c r="G93" s="16" t="inlineStr">
        <is>
          <t>Bare Die</t>
        </is>
      </c>
      <c r="H93" s="7" t="inlineStr">
        <is>
          <t>0.74 x 0.74 x 0.185 mm</t>
        </is>
      </c>
      <c r="I93" s="16" t="inlineStr">
        <is>
          <t>03/02/2016</t>
        </is>
      </c>
      <c r="J93" s="19"/>
      <c r="K93" s="16" t="inlineStr">
        <is>
          <t>OLD OE #1</t>
        </is>
      </c>
      <c r="L93" s="22">
        <v>2</v>
      </c>
      <c r="M93" s="22"/>
      <c r="N93" s="13" t="str">
        <f t="shared" si="7"/>
        <v/>
      </c>
      <c r="O93" s="16" t="inlineStr">
        <is>
          <t>연구개발</t>
        </is>
      </c>
      <c r="P93" s="7"/>
      <c r="Q93" s="7" t="inlineStr">
        <is>
          <t>NAS:/[] 연구소/1. 개발/소자_재고관리대장/DIC/SL82022V0_00_03.pdf</t>
        </is>
      </c>
      <c r="R93" s="7"/>
    </row>
    <row r="94" spans="1:18">
      <c r="A94" s="13">
        <f t="shared" si="6"/>
        <v>88</v>
      </c>
      <c r="B94" s="7" t="inlineStr">
        <is>
          <t>SL82012-BW0</t>
        </is>
      </c>
      <c r="C94" s="7" t="inlineStr">
        <is>
          <t>Siliconline</t>
        </is>
      </c>
      <c r="D94" s="16" t="inlineStr">
        <is>
          <t>TIA/LA 통합형</t>
        </is>
      </c>
      <c r="E94" s="16">
        <v>1</v>
      </c>
      <c r="F94" s="16" t="inlineStr">
        <is>
          <t>12.5 Gbps/ch</t>
        </is>
      </c>
      <c r="G94" s="16" t="inlineStr">
        <is>
          <t>Bare Die</t>
        </is>
      </c>
      <c r="H94" s="7" t="inlineStr">
        <is>
          <t>0.74 x 0.74 x 0.185 mm</t>
        </is>
      </c>
      <c r="I94" s="16" t="inlineStr">
        <is>
          <t>03/02/2016</t>
        </is>
      </c>
      <c r="J94" s="19"/>
      <c r="K94" s="16" t="inlineStr">
        <is>
          <t>OLD OE #1</t>
        </is>
      </c>
      <c r="L94" s="22">
        <v>11</v>
      </c>
      <c r="M94" s="22"/>
      <c r="N94" s="13" t="str">
        <f t="shared" si="7"/>
        <v/>
      </c>
      <c r="O94" s="16" t="inlineStr">
        <is>
          <t>연구개발</t>
        </is>
      </c>
      <c r="P94" s="7"/>
      <c r="Q94" s="7" t="inlineStr">
        <is>
          <t>NAS:/[] 연구소/1. 개발/소자_재고관리대장/DIC/SL82012V0_00_03.pdf</t>
        </is>
      </c>
      <c r="R94" s="7"/>
    </row>
    <row r="95" spans="1:18">
      <c r="A95" s="13">
        <f t="shared" si="6"/>
        <v>89</v>
      </c>
      <c r="B95" s="7" t="inlineStr">
        <is>
          <t>SL82012-BW0-03N0</t>
        </is>
      </c>
      <c r="C95" s="7" t="inlineStr">
        <is>
          <t>Siliconline</t>
        </is>
      </c>
      <c r="D95" s="16" t="inlineStr">
        <is>
          <t>TIA/LA 통합형</t>
        </is>
      </c>
      <c r="E95" s="16">
        <v>1</v>
      </c>
      <c r="F95" s="16" t="inlineStr">
        <is>
          <t>12.5 Gbps/ch</t>
        </is>
      </c>
      <c r="G95" s="16" t="inlineStr">
        <is>
          <t>Bare Die</t>
        </is>
      </c>
      <c r="H95" s="7" t="inlineStr">
        <is>
          <t>0.74 x 0.74 x 0.185 mm</t>
        </is>
      </c>
      <c r="I95" s="16" t="inlineStr">
        <is>
          <t>11/29/2016</t>
        </is>
      </c>
      <c r="J95" s="19"/>
      <c r="K95" s="16" t="inlineStr">
        <is>
          <t>OLD OE #1</t>
        </is>
      </c>
      <c r="L95" s="22">
        <v>40</v>
      </c>
      <c r="M95" s="22"/>
      <c r="N95" s="13" t="str">
        <f t="shared" si="7"/>
        <v/>
      </c>
      <c r="O95" s="16" t="inlineStr">
        <is>
          <t>연구개발</t>
        </is>
      </c>
      <c r="P95" s="7"/>
      <c r="Q95" s="7" t="inlineStr">
        <is>
          <t>NAS:/[] 연구소/1. 개발/소자_재고관리대장/DIC/SL82012V0_00_03.pdf</t>
        </is>
      </c>
      <c r="R95" s="7"/>
    </row>
    <row r="96" spans="1:18">
      <c r="A96" s="13">
        <f t="shared" si="6"/>
        <v>90</v>
      </c>
      <c r="B96" s="7" t="inlineStr">
        <is>
          <t>SL82818</t>
        </is>
      </c>
      <c r="C96" s="7" t="inlineStr">
        <is>
          <t>Siliconline</t>
        </is>
      </c>
      <c r="D96" s="16" t="inlineStr">
        <is>
          <t>TIA/LA 통합형</t>
        </is>
      </c>
      <c r="E96" s="16">
        <v>4</v>
      </c>
      <c r="F96" s="16" t="inlineStr">
        <is>
          <t>3.4 Gbps/ch</t>
        </is>
      </c>
      <c r="G96" s="16" t="inlineStr">
        <is>
          <t>Bare Die</t>
        </is>
      </c>
      <c r="H96" s="7" t="inlineStr">
        <is>
          <t>1.3 x 0.9 x 0.185mm</t>
        </is>
      </c>
      <c r="I96" s="16" t="inlineStr">
        <is>
          <t>11/24/2011</t>
        </is>
      </c>
      <c r="J96" s="19"/>
      <c r="K96" s="16" t="inlineStr">
        <is>
          <t>OLD OE #1</t>
        </is>
      </c>
      <c r="L96" s="22">
        <v>4</v>
      </c>
      <c r="M96" s="22"/>
      <c r="N96" s="13" t="str">
        <f t="shared" si="7"/>
        <v/>
      </c>
      <c r="O96" s="16" t="inlineStr">
        <is>
          <t>연구개발</t>
        </is>
      </c>
      <c r="P96" s="7"/>
      <c r="Q96" s="7" t="inlineStr">
        <is>
          <t>NAS:/[] 연구소/1. 개발/소자_재고관리대장/DIC/SL82818v0_04_04.pdf</t>
        </is>
      </c>
      <c r="R96" s="7"/>
    </row>
    <row r="97" spans="1:18">
      <c r="A97" s="13">
        <f t="shared" si="6"/>
        <v>91</v>
      </c>
      <c r="B97" s="7" t="inlineStr">
        <is>
          <t>SL82828</t>
        </is>
      </c>
      <c r="C97" s="7" t="inlineStr">
        <is>
          <t>Siliconline</t>
        </is>
      </c>
      <c r="D97" s="16" t="inlineStr">
        <is>
          <t>Driver IC</t>
        </is>
      </c>
      <c r="E97" s="16">
        <v>4</v>
      </c>
      <c r="F97" s="16" t="inlineStr">
        <is>
          <t>3.4 Gbps/ch</t>
        </is>
      </c>
      <c r="G97" s="16" t="inlineStr">
        <is>
          <t>Bare Die</t>
        </is>
      </c>
      <c r="H97" s="7" t="inlineStr">
        <is>
          <t>1.3 x 0.9 x 0.185mm</t>
        </is>
      </c>
      <c r="I97" s="16" t="inlineStr">
        <is>
          <t>11/24/2011</t>
        </is>
      </c>
      <c r="J97" s="19"/>
      <c r="K97" s="16" t="inlineStr">
        <is>
          <t>OLD OE #1</t>
        </is>
      </c>
      <c r="L97" s="22">
        <v>2</v>
      </c>
      <c r="M97" s="22"/>
      <c r="N97" s="13" t="str">
        <f t="shared" si="7"/>
        <v/>
      </c>
      <c r="O97" s="16" t="inlineStr">
        <is>
          <t>연구개발</t>
        </is>
      </c>
      <c r="P97" s="7"/>
      <c r="Q97" s="7" t="inlineStr">
        <is>
          <t>NAS:/[] 연구소/1. 개발/소자_재고관리대장/DIC/SL82828v1_01_00.pdf</t>
        </is>
      </c>
      <c r="R97" s="7"/>
    </row>
    <row r="98" spans="1:18">
      <c r="A98" s="13">
        <f t="shared" si="6"/>
        <v>92</v>
      </c>
      <c r="B98" s="7" t="inlineStr">
        <is>
          <t>SL82818</t>
        </is>
      </c>
      <c r="C98" s="7" t="inlineStr">
        <is>
          <t>Siliconline</t>
        </is>
      </c>
      <c r="D98" s="16" t="inlineStr">
        <is>
          <t>TIA/LA 통합형</t>
        </is>
      </c>
      <c r="E98" s="16">
        <v>4</v>
      </c>
      <c r="F98" s="16" t="inlineStr">
        <is>
          <t>3.4 Gbps/ch</t>
        </is>
      </c>
      <c r="G98" s="16" t="inlineStr">
        <is>
          <t>Bare Die</t>
        </is>
      </c>
      <c r="H98" s="7" t="inlineStr">
        <is>
          <t>1.3 x 0.9 x 0.185mm</t>
        </is>
      </c>
      <c r="I98" s="16"/>
      <c r="J98" s="19"/>
      <c r="K98" s="16" t="inlineStr">
        <is>
          <t>OLD OE #1</t>
        </is>
      </c>
      <c r="L98" s="22">
        <v>10</v>
      </c>
      <c r="M98" s="22"/>
      <c r="N98" s="13" t="str">
        <f t="shared" si="7"/>
        <v/>
      </c>
      <c r="O98" s="16" t="inlineStr">
        <is>
          <t>연구개발</t>
        </is>
      </c>
      <c r="P98" s="7"/>
      <c r="Q98" s="7" t="inlineStr">
        <is>
          <t>NAS:/[] 연구소/1. 개발/소자_재고관리대장/DIC/SL82818v0_04_05.pdf</t>
        </is>
      </c>
      <c r="R98" s="7"/>
    </row>
    <row r="99" spans="1:18">
      <c r="A99" s="13">
        <f t="shared" si="6"/>
        <v>93</v>
      </c>
      <c r="B99" s="7" t="inlineStr">
        <is>
          <t>SL82828</t>
        </is>
      </c>
      <c r="C99" s="7" t="inlineStr">
        <is>
          <t>Siliconline</t>
        </is>
      </c>
      <c r="D99" s="16" t="inlineStr">
        <is>
          <t>Driver IC</t>
        </is>
      </c>
      <c r="E99" s="16">
        <v>4</v>
      </c>
      <c r="F99" s="16" t="inlineStr">
        <is>
          <t>3.4 Gbps/ch</t>
        </is>
      </c>
      <c r="G99" s="16" t="inlineStr">
        <is>
          <t>Bare Die</t>
        </is>
      </c>
      <c r="H99" s="7" t="inlineStr">
        <is>
          <t>1.3 x 0.9 x 0.185mm</t>
        </is>
      </c>
      <c r="I99" s="16"/>
      <c r="J99" s="19"/>
      <c r="K99" s="16" t="inlineStr">
        <is>
          <t>OLD OE #1</t>
        </is>
      </c>
      <c r="L99" s="22">
        <v>9</v>
      </c>
      <c r="M99" s="22"/>
      <c r="N99" s="13" t="str">
        <f t="shared" si="7"/>
        <v/>
      </c>
      <c r="O99" s="16" t="inlineStr">
        <is>
          <t>연구개발</t>
        </is>
      </c>
      <c r="P99" s="7"/>
      <c r="Q99" s="7" t="inlineStr">
        <is>
          <t>NAS:/[] 연구소/1. 개발/소자_재고관리대장/DIC/SL82828v1_01_00.pdf</t>
        </is>
      </c>
      <c r="R99" s="7"/>
    </row>
    <row r="100" spans="1:18">
      <c r="A100" s="13">
        <f t="shared" si="6"/>
        <v>94</v>
      </c>
      <c r="B100" s="7" t="inlineStr">
        <is>
          <t>SL82827</t>
        </is>
      </c>
      <c r="C100" s="7" t="inlineStr">
        <is>
          <t>Siliconline</t>
        </is>
      </c>
      <c r="D100" s="16"/>
      <c r="E100" s="16"/>
      <c r="F100" s="16"/>
      <c r="G100" s="16"/>
      <c r="H100" s="7"/>
      <c r="I100" s="16"/>
      <c r="J100" s="19"/>
      <c r="K100" s="16" t="inlineStr">
        <is>
          <t>OLD OE #1</t>
        </is>
      </c>
      <c r="L100" s="22">
        <v>10</v>
      </c>
      <c r="M100" s="22"/>
      <c r="N100" s="13" t="str">
        <f t="shared" si="7"/>
        <v/>
      </c>
      <c r="O100" s="16" t="inlineStr">
        <is>
          <t>연구개발</t>
        </is>
      </c>
      <c r="P100" s="7"/>
      <c r="Q100" s="7"/>
      <c r="R100" s="7"/>
    </row>
    <row r="101" spans="1:18">
      <c r="A101" s="13">
        <f t="shared" si="6"/>
        <v>95</v>
      </c>
      <c r="B101" s="7" t="inlineStr">
        <is>
          <t>SL82819</t>
        </is>
      </c>
      <c r="C101" s="7" t="inlineStr">
        <is>
          <t>Siliconline</t>
        </is>
      </c>
      <c r="D101" s="16" t="inlineStr">
        <is>
          <t>TIA/LA 통합형</t>
        </is>
      </c>
      <c r="E101" s="16">
        <v>4</v>
      </c>
      <c r="F101" s="16" t="inlineStr">
        <is>
          <t>6 Gbps/ch</t>
        </is>
      </c>
      <c r="G101" s="16" t="inlineStr">
        <is>
          <t>Bare Die</t>
        </is>
      </c>
      <c r="H101" s="7" t="inlineStr">
        <is>
          <t>1.3 x 0.9 x 0.185mm</t>
        </is>
      </c>
      <c r="I101" s="16" t="inlineStr">
        <is>
          <t>01/14/2016</t>
        </is>
      </c>
      <c r="J101" s="19"/>
      <c r="K101" s="16" t="inlineStr">
        <is>
          <t>OLD OE #1</t>
        </is>
      </c>
      <c r="L101" s="22">
        <v>10</v>
      </c>
      <c r="M101" s="22"/>
      <c r="N101" s="13" t="str">
        <f t="shared" si="7"/>
        <v/>
      </c>
      <c r="O101" s="16" t="inlineStr">
        <is>
          <t>연구개발</t>
        </is>
      </c>
      <c r="P101" s="7"/>
      <c r="Q101" s="7" t="inlineStr">
        <is>
          <t>NAS:/[] 연구소/1. 개발/소자_재고관리대장/DIC/SL82819v0_00_02 (Updated).pdf</t>
        </is>
      </c>
      <c r="R101" s="7"/>
    </row>
    <row r="102" spans="1:18">
      <c r="A102" s="13">
        <f t="shared" si="6"/>
        <v>96</v>
      </c>
      <c r="B102" s="7" t="inlineStr">
        <is>
          <t>SL83115</t>
        </is>
      </c>
      <c r="C102" s="7" t="inlineStr">
        <is>
          <t>Siliconline</t>
        </is>
      </c>
      <c r="D102" s="16" t="inlineStr">
        <is>
          <t>Deserializer IC</t>
        </is>
      </c>
      <c r="E102" s="16"/>
      <c r="F102" s="16" t="inlineStr">
        <is>
          <t>4 Gbps</t>
        </is>
      </c>
      <c r="G102" s="16"/>
      <c r="H102" s="7" t="inlineStr">
        <is>
          <t>1.3 x 1.4 mm</t>
        </is>
      </c>
      <c r="I102" s="16" t="inlineStr">
        <is>
          <t>12/06/2013</t>
        </is>
      </c>
      <c r="J102" s="19"/>
      <c r="K102" s="16" t="inlineStr">
        <is>
          <t>OLD OE #1</t>
        </is>
      </c>
      <c r="L102" s="22">
        <v>20</v>
      </c>
      <c r="M102" s="22"/>
      <c r="N102" s="13" t="str">
        <f t="shared" si="7"/>
        <v/>
      </c>
      <c r="O102" s="16" t="inlineStr">
        <is>
          <t>연구개발</t>
        </is>
      </c>
      <c r="P102" s="7"/>
      <c r="Q102" s="7" t="inlineStr">
        <is>
          <t>NAS:/[] 연구소/1. 개발/소자_재고관리대장/DIC/SL83115v0_00_04.pdf</t>
        </is>
      </c>
      <c r="R102" s="7"/>
      <c r="S102" t="inlineStr">
        <is>
          <t>VQFN-48 package, CDR O</t>
        </is>
      </c>
    </row>
    <row r="103" spans="1:18">
      <c r="A103" s="13">
        <f t="shared" ref="A103:A134" si="8">ROW()-6</f>
        <v>97</v>
      </c>
      <c r="B103" s="7" t="inlineStr">
        <is>
          <t>SL83215</t>
        </is>
      </c>
      <c r="C103" s="7" t="inlineStr">
        <is>
          <t>Siliconline</t>
        </is>
      </c>
      <c r="D103" s="16" t="inlineStr">
        <is>
          <t>Serializer IC</t>
        </is>
      </c>
      <c r="E103" s="16"/>
      <c r="F103" s="16" t="inlineStr">
        <is>
          <t>4 Gbps</t>
        </is>
      </c>
      <c r="G103" s="16"/>
      <c r="H103" s="7" t="inlineStr">
        <is>
          <t>1.3 x 1.4 mm</t>
        </is>
      </c>
      <c r="I103" s="16" t="inlineStr">
        <is>
          <t>12/06/2013</t>
        </is>
      </c>
      <c r="J103" s="19"/>
      <c r="K103" s="16" t="inlineStr">
        <is>
          <t>OLD OE #1</t>
        </is>
      </c>
      <c r="L103" s="22">
        <v>20</v>
      </c>
      <c r="M103" s="22"/>
      <c r="N103" s="13" t="str">
        <f t="shared" ref="N103:N134" si="9">IF(B103="","",IF(L103&lt;=0,"발주필요",IF(L103&lt;M103,"부족","정상")))</f>
        <v/>
      </c>
      <c r="O103" s="16" t="inlineStr">
        <is>
          <t>연구개발</t>
        </is>
      </c>
      <c r="P103" s="7"/>
      <c r="Q103" s="7" t="inlineStr">
        <is>
          <t>NAS:/[] 연구소/1. 개발/소자_재고관리대장/DIC/SL83215v0_00_04.pdf</t>
        </is>
      </c>
      <c r="R103" s="7"/>
      <c r="S103" t="inlineStr">
        <is>
          <t>VQFN-48 package</t>
        </is>
      </c>
    </row>
    <row r="104" spans="1:18">
      <c r="A104" s="13">
        <f t="shared" si="8"/>
        <v>98</v>
      </c>
      <c r="B104" s="7" t="inlineStr">
        <is>
          <t>SL83014v5</t>
        </is>
      </c>
      <c r="C104" s="7" t="inlineStr">
        <is>
          <t>Siliconline</t>
        </is>
      </c>
      <c r="D104" s="16" t="inlineStr">
        <is>
          <t>MIPI D-PHY Bridge IC</t>
        </is>
      </c>
      <c r="E104" s="16"/>
      <c r="F104" s="16" t="inlineStr">
        <is>
          <t>2 Gbps</t>
        </is>
      </c>
      <c r="G104" s="16" t="inlineStr">
        <is>
          <t>Bare Die</t>
        </is>
      </c>
      <c r="H104" s="7" t="inlineStr">
        <is>
          <t>1.3 x 1.4 mm</t>
        </is>
      </c>
      <c r="I104" s="16" t="inlineStr">
        <is>
          <t>11/24/2011</t>
        </is>
      </c>
      <c r="J104" s="19"/>
      <c r="K104" s="16" t="inlineStr">
        <is>
          <t>OLD OE #1</t>
        </is>
      </c>
      <c r="L104" s="22">
        <v>100</v>
      </c>
      <c r="M104" s="22"/>
      <c r="N104" s="13" t="str">
        <f t="shared" si="9"/>
        <v/>
      </c>
      <c r="O104" s="16" t="inlineStr">
        <is>
          <t>연구개발</t>
        </is>
      </c>
      <c r="P104" s="7"/>
      <c r="Q104" s="7" t="inlineStr">
        <is>
          <t>NAS:/[] 연구소/1. 개발/소자_재고관리대장/DIC/SL83014v0_06_00.pdf</t>
        </is>
      </c>
      <c r="R104" s="7"/>
    </row>
    <row r="105" spans="1:18">
      <c r="A105" s="13">
        <f t="shared" si="8"/>
        <v>99</v>
      </c>
      <c r="B105" s="7" t="inlineStr">
        <is>
          <t>SL82352</t>
        </is>
      </c>
      <c r="C105" s="7" t="inlineStr">
        <is>
          <t>Siliconline</t>
        </is>
      </c>
      <c r="D105" s="16" t="inlineStr">
        <is>
          <t>광 Transceiver IC</t>
        </is>
      </c>
      <c r="E105" s="16">
        <v>2</v>
      </c>
      <c r="F105" s="16" t="inlineStr">
        <is>
          <t>12.5 Gbps/ch</t>
        </is>
      </c>
      <c r="G105" s="16" t="inlineStr">
        <is>
          <t>Bare Die</t>
        </is>
      </c>
      <c r="H105" s="7" t="inlineStr">
        <is>
          <t>0.9 x 1.980 x0.185 mm</t>
        </is>
      </c>
      <c r="I105" s="16" t="inlineStr">
        <is>
          <t>03/20/2013</t>
        </is>
      </c>
      <c r="J105" s="19"/>
      <c r="K105" s="16" t="inlineStr">
        <is>
          <t>OLD OE #1</t>
        </is>
      </c>
      <c r="L105" s="22">
        <v>10</v>
      </c>
      <c r="M105" s="22"/>
      <c r="N105" s="13" t="str">
        <f t="shared" si="9"/>
        <v/>
      </c>
      <c r="O105" s="16" t="inlineStr">
        <is>
          <t>연구개발</t>
        </is>
      </c>
      <c r="P105" s="7"/>
      <c r="Q105" s="7" t="inlineStr">
        <is>
          <t>NAS:/[] 연구소/1. 개발/소자_재고관리대장/DIC/SL82352v0_00_03.pdf</t>
        </is>
      </c>
      <c r="R105" s="7"/>
    </row>
    <row r="106" spans="1:18">
      <c r="A106" s="13">
        <f t="shared" si="8"/>
        <v>100</v>
      </c>
      <c r="B106" s="7"/>
      <c r="C106" s="7"/>
      <c r="D106" s="16"/>
      <c r="E106" s="16"/>
      <c r="F106" s="16"/>
      <c r="G106" s="16"/>
      <c r="H106" s="7"/>
      <c r="I106" s="16"/>
      <c r="J106" s="19"/>
      <c r="K106" s="16"/>
      <c r="L106" s="22"/>
      <c r="M106" s="22"/>
      <c r="N106" s="13" t="str">
        <f t="shared" si="9"/>
        <v/>
      </c>
      <c r="O106" s="16"/>
      <c r="P106" s="7"/>
      <c r="Q106" s="7"/>
      <c r="R106" s="7"/>
    </row>
    <row r="107" spans="1:18">
      <c r="A107" s="13">
        <f t="shared" si="8"/>
        <v>101</v>
      </c>
      <c r="B107" s="7"/>
      <c r="C107" s="7"/>
      <c r="D107" s="16"/>
      <c r="E107" s="16"/>
      <c r="F107" s="16"/>
      <c r="G107" s="16"/>
      <c r="H107" s="7"/>
      <c r="I107" s="16"/>
      <c r="J107" s="19"/>
      <c r="K107" s="16"/>
      <c r="L107" s="22"/>
      <c r="M107" s="22"/>
      <c r="N107" s="13" t="str">
        <f t="shared" si="9"/>
        <v/>
      </c>
      <c r="O107" s="16"/>
      <c r="P107" s="7"/>
      <c r="Q107" s="7"/>
      <c r="R107" s="7"/>
    </row>
    <row r="108" spans="1:18">
      <c r="A108" s="13">
        <f t="shared" si="8"/>
        <v>102</v>
      </c>
      <c r="B108" s="7"/>
      <c r="C108" s="7"/>
      <c r="D108" s="16"/>
      <c r="E108" s="16"/>
      <c r="F108" s="16"/>
      <c r="G108" s="16"/>
      <c r="H108" s="7"/>
      <c r="I108" s="16"/>
      <c r="J108" s="19"/>
      <c r="K108" s="16"/>
      <c r="L108" s="22"/>
      <c r="M108" s="22"/>
      <c r="N108" s="13" t="str">
        <f t="shared" si="9"/>
        <v/>
      </c>
      <c r="O108" s="16"/>
      <c r="P108" s="7"/>
      <c r="Q108" s="7"/>
      <c r="R108" s="7"/>
    </row>
    <row r="109" spans="1:18">
      <c r="A109" s="13">
        <f t="shared" si="8"/>
        <v>103</v>
      </c>
      <c r="B109" s="7"/>
      <c r="C109" s="7"/>
      <c r="D109" s="16"/>
      <c r="E109" s="16"/>
      <c r="F109" s="16"/>
      <c r="G109" s="16"/>
      <c r="H109" s="7"/>
      <c r="I109" s="16"/>
      <c r="J109" s="19"/>
      <c r="K109" s="16"/>
      <c r="L109" s="22"/>
      <c r="M109" s="22"/>
      <c r="N109" s="13" t="str">
        <f t="shared" si="9"/>
        <v/>
      </c>
      <c r="O109" s="16"/>
      <c r="P109" s="7"/>
      <c r="Q109" s="7"/>
      <c r="R109" s="7"/>
    </row>
    <row r="110" spans="1:18">
      <c r="A110" s="13">
        <f t="shared" si="8"/>
        <v>104</v>
      </c>
      <c r="B110" s="7"/>
      <c r="C110" s="7"/>
      <c r="D110" s="16"/>
      <c r="E110" s="16"/>
      <c r="F110" s="16"/>
      <c r="G110" s="16"/>
      <c r="H110" s="7"/>
      <c r="I110" s="16"/>
      <c r="J110" s="19"/>
      <c r="K110" s="16"/>
      <c r="L110" s="22"/>
      <c r="M110" s="22"/>
      <c r="N110" s="13" t="str">
        <f t="shared" si="9"/>
        <v/>
      </c>
      <c r="O110" s="16"/>
      <c r="P110" s="7"/>
      <c r="Q110" s="7"/>
      <c r="R110" s="7"/>
    </row>
    <row r="111" spans="1:18">
      <c r="A111" s="13">
        <f t="shared" si="8"/>
        <v>105</v>
      </c>
      <c r="B111" s="7"/>
      <c r="C111" s="7"/>
      <c r="D111" s="16"/>
      <c r="E111" s="16"/>
      <c r="F111" s="16"/>
      <c r="G111" s="16"/>
      <c r="H111" s="7"/>
      <c r="I111" s="16"/>
      <c r="J111" s="19"/>
      <c r="K111" s="16"/>
      <c r="L111" s="22"/>
      <c r="M111" s="22"/>
      <c r="N111" s="13" t="str">
        <f t="shared" si="9"/>
        <v/>
      </c>
      <c r="O111" s="16"/>
      <c r="P111" s="7"/>
      <c r="Q111" s="7"/>
      <c r="R111" s="7"/>
    </row>
    <row r="112" spans="1:18">
      <c r="A112" s="13">
        <f t="shared" si="8"/>
        <v>106</v>
      </c>
      <c r="B112" s="7"/>
      <c r="C112" s="7"/>
      <c r="D112" s="16"/>
      <c r="E112" s="16"/>
      <c r="F112" s="16"/>
      <c r="G112" s="16"/>
      <c r="H112" s="7"/>
      <c r="I112" s="16"/>
      <c r="J112" s="19"/>
      <c r="K112" s="16"/>
      <c r="L112" s="22"/>
      <c r="M112" s="22"/>
      <c r="N112" s="13" t="str">
        <f t="shared" si="9"/>
        <v/>
      </c>
      <c r="O112" s="16"/>
      <c r="P112" s="7"/>
      <c r="Q112" s="7"/>
      <c r="R112" s="7"/>
    </row>
    <row r="113" spans="1:18">
      <c r="A113" s="13">
        <f t="shared" si="8"/>
        <v>107</v>
      </c>
      <c r="B113" s="7"/>
      <c r="C113" s="7"/>
      <c r="D113" s="16"/>
      <c r="E113" s="16"/>
      <c r="F113" s="16"/>
      <c r="G113" s="16"/>
      <c r="H113" s="7"/>
      <c r="I113" s="16"/>
      <c r="J113" s="19"/>
      <c r="K113" s="16"/>
      <c r="L113" s="22"/>
      <c r="M113" s="22"/>
      <c r="N113" s="13" t="str">
        <f t="shared" si="9"/>
        <v/>
      </c>
      <c r="O113" s="16"/>
      <c r="P113" s="7"/>
      <c r="Q113" s="7"/>
      <c r="R113" s="7"/>
    </row>
    <row r="114" spans="1:18">
      <c r="A114" s="13">
        <f t="shared" si="8"/>
        <v>108</v>
      </c>
      <c r="B114" s="7"/>
      <c r="C114" s="7"/>
      <c r="D114" s="16"/>
      <c r="E114" s="16"/>
      <c r="F114" s="16"/>
      <c r="G114" s="16"/>
      <c r="H114" s="7"/>
      <c r="I114" s="16"/>
      <c r="J114" s="19"/>
      <c r="K114" s="16"/>
      <c r="L114" s="22"/>
      <c r="M114" s="22"/>
      <c r="N114" s="13" t="str">
        <f t="shared" si="9"/>
        <v/>
      </c>
      <c r="O114" s="16"/>
      <c r="P114" s="7"/>
      <c r="Q114" s="7"/>
      <c r="R114" s="7"/>
    </row>
    <row r="115" spans="1:18">
      <c r="A115" s="13">
        <f t="shared" si="8"/>
        <v>109</v>
      </c>
      <c r="B115" s="7"/>
      <c r="C115" s="7"/>
      <c r="D115" s="16"/>
      <c r="E115" s="16"/>
      <c r="F115" s="16"/>
      <c r="G115" s="16"/>
      <c r="H115" s="7"/>
      <c r="I115" s="16"/>
      <c r="J115" s="19"/>
      <c r="K115" s="16"/>
      <c r="L115" s="22"/>
      <c r="M115" s="22"/>
      <c r="N115" s="13" t="str">
        <f t="shared" si="9"/>
        <v/>
      </c>
      <c r="O115" s="16"/>
      <c r="P115" s="7"/>
      <c r="Q115" s="7"/>
      <c r="R115" s="7"/>
    </row>
    <row r="116" spans="1:18">
      <c r="A116" s="13">
        <f t="shared" si="8"/>
        <v>110</v>
      </c>
      <c r="B116" s="7"/>
      <c r="C116" s="7"/>
      <c r="D116" s="16"/>
      <c r="E116" s="16"/>
      <c r="F116" s="16"/>
      <c r="G116" s="16"/>
      <c r="H116" s="7"/>
      <c r="I116" s="16"/>
      <c r="J116" s="19"/>
      <c r="K116" s="16"/>
      <c r="L116" s="22"/>
      <c r="M116" s="22"/>
      <c r="N116" s="13" t="str">
        <f t="shared" si="9"/>
        <v/>
      </c>
      <c r="O116" s="16"/>
      <c r="P116" s="7"/>
      <c r="Q116" s="7"/>
      <c r="R116" s="7"/>
    </row>
    <row r="117" spans="1:18">
      <c r="A117" s="13">
        <f t="shared" si="8"/>
        <v>111</v>
      </c>
      <c r="B117" s="7"/>
      <c r="C117" s="7"/>
      <c r="D117" s="16"/>
      <c r="E117" s="16"/>
      <c r="F117" s="16"/>
      <c r="G117" s="16"/>
      <c r="H117" s="7"/>
      <c r="I117" s="16"/>
      <c r="J117" s="19"/>
      <c r="K117" s="16"/>
      <c r="L117" s="22"/>
      <c r="M117" s="22"/>
      <c r="N117" s="13" t="str">
        <f t="shared" si="9"/>
        <v/>
      </c>
      <c r="O117" s="16"/>
      <c r="P117" s="7"/>
      <c r="Q117" s="7"/>
      <c r="R117" s="7"/>
    </row>
    <row r="118" spans="1:18">
      <c r="A118" s="13">
        <f t="shared" si="8"/>
        <v>112</v>
      </c>
      <c r="B118" s="7"/>
      <c r="C118" s="7"/>
      <c r="D118" s="16"/>
      <c r="E118" s="16"/>
      <c r="F118" s="16"/>
      <c r="G118" s="16"/>
      <c r="H118" s="7"/>
      <c r="I118" s="16"/>
      <c r="J118" s="19"/>
      <c r="K118" s="16"/>
      <c r="L118" s="22"/>
      <c r="M118" s="22"/>
      <c r="N118" s="13" t="str">
        <f t="shared" si="9"/>
        <v/>
      </c>
      <c r="O118" s="16"/>
      <c r="P118" s="7"/>
      <c r="Q118" s="7"/>
      <c r="R118" s="7"/>
    </row>
    <row r="119" spans="1:18">
      <c r="A119" s="13">
        <f t="shared" si="8"/>
        <v>113</v>
      </c>
      <c r="B119" s="7"/>
      <c r="C119" s="7"/>
      <c r="D119" s="16"/>
      <c r="E119" s="16"/>
      <c r="F119" s="16"/>
      <c r="G119" s="16"/>
      <c r="H119" s="7"/>
      <c r="I119" s="16"/>
      <c r="J119" s="19"/>
      <c r="K119" s="16"/>
      <c r="L119" s="22"/>
      <c r="M119" s="22"/>
      <c r="N119" s="13" t="str">
        <f t="shared" si="9"/>
        <v/>
      </c>
      <c r="O119" s="16"/>
      <c r="P119" s="7"/>
      <c r="Q119" s="7"/>
      <c r="R119" s="7"/>
    </row>
    <row r="120" spans="1:18">
      <c r="A120" s="13">
        <f t="shared" si="8"/>
        <v>114</v>
      </c>
      <c r="B120" s="7"/>
      <c r="C120" s="7"/>
      <c r="D120" s="16"/>
      <c r="E120" s="16"/>
      <c r="F120" s="16"/>
      <c r="G120" s="16"/>
      <c r="H120" s="7"/>
      <c r="I120" s="16"/>
      <c r="J120" s="19"/>
      <c r="K120" s="16"/>
      <c r="L120" s="22"/>
      <c r="M120" s="22"/>
      <c r="N120" s="13" t="str">
        <f t="shared" si="9"/>
        <v/>
      </c>
      <c r="O120" s="16"/>
      <c r="P120" s="7"/>
      <c r="Q120" s="7"/>
      <c r="R120" s="7"/>
    </row>
    <row r="121" spans="1:18">
      <c r="A121" s="13">
        <f t="shared" si="8"/>
        <v>115</v>
      </c>
      <c r="B121" s="7"/>
      <c r="C121" s="7"/>
      <c r="D121" s="16"/>
      <c r="E121" s="16"/>
      <c r="F121" s="16"/>
      <c r="G121" s="16"/>
      <c r="H121" s="7"/>
      <c r="I121" s="16"/>
      <c r="J121" s="19"/>
      <c r="K121" s="16"/>
      <c r="L121" s="22"/>
      <c r="M121" s="22"/>
      <c r="N121" s="13" t="str">
        <f t="shared" si="9"/>
        <v/>
      </c>
      <c r="O121" s="16"/>
      <c r="P121" s="7"/>
      <c r="Q121" s="7"/>
      <c r="R121" s="7"/>
    </row>
    <row r="122" spans="1:18">
      <c r="A122" s="13">
        <f t="shared" si="8"/>
        <v>116</v>
      </c>
      <c r="B122" s="7"/>
      <c r="C122" s="7"/>
      <c r="D122" s="16"/>
      <c r="E122" s="16"/>
      <c r="F122" s="16"/>
      <c r="G122" s="16"/>
      <c r="H122" s="7"/>
      <c r="I122" s="16"/>
      <c r="J122" s="19"/>
      <c r="K122" s="16"/>
      <c r="L122" s="22"/>
      <c r="M122" s="22"/>
      <c r="N122" s="13" t="str">
        <f t="shared" si="9"/>
        <v/>
      </c>
      <c r="O122" s="16"/>
      <c r="P122" s="7"/>
      <c r="Q122" s="7"/>
      <c r="R122" s="7"/>
    </row>
    <row r="123" spans="1:18">
      <c r="A123" s="13">
        <f t="shared" si="8"/>
        <v>117</v>
      </c>
      <c r="B123" s="7"/>
      <c r="C123" s="7"/>
      <c r="D123" s="16"/>
      <c r="E123" s="16"/>
      <c r="F123" s="16"/>
      <c r="G123" s="16"/>
      <c r="H123" s="7"/>
      <c r="I123" s="16"/>
      <c r="J123" s="19"/>
      <c r="K123" s="16"/>
      <c r="L123" s="22"/>
      <c r="M123" s="22"/>
      <c r="N123" s="13" t="str">
        <f t="shared" si="9"/>
        <v/>
      </c>
      <c r="O123" s="16"/>
      <c r="P123" s="7"/>
      <c r="Q123" s="7"/>
      <c r="R123" s="7"/>
    </row>
    <row r="124" spans="1:18">
      <c r="A124" s="13">
        <f t="shared" si="8"/>
        <v>118</v>
      </c>
      <c r="B124" s="7"/>
      <c r="C124" s="7"/>
      <c r="D124" s="16"/>
      <c r="E124" s="16"/>
      <c r="F124" s="16"/>
      <c r="G124" s="16"/>
      <c r="H124" s="7"/>
      <c r="I124" s="16"/>
      <c r="J124" s="19"/>
      <c r="K124" s="16"/>
      <c r="L124" s="22"/>
      <c r="M124" s="22"/>
      <c r="N124" s="13" t="str">
        <f t="shared" si="9"/>
        <v/>
      </c>
      <c r="O124" s="16"/>
      <c r="P124" s="7"/>
      <c r="Q124" s="7"/>
      <c r="R124" s="7"/>
    </row>
    <row r="125" spans="1:18">
      <c r="A125" s="13">
        <f t="shared" si="8"/>
        <v>119</v>
      </c>
      <c r="B125" s="7"/>
      <c r="C125" s="7"/>
      <c r="D125" s="16"/>
      <c r="E125" s="16"/>
      <c r="F125" s="16"/>
      <c r="G125" s="16"/>
      <c r="H125" s="7"/>
      <c r="I125" s="16"/>
      <c r="J125" s="19"/>
      <c r="K125" s="16"/>
      <c r="L125" s="22"/>
      <c r="M125" s="22"/>
      <c r="N125" s="13" t="str">
        <f t="shared" si="9"/>
        <v/>
      </c>
      <c r="O125" s="16"/>
      <c r="P125" s="7"/>
      <c r="Q125" s="7"/>
      <c r="R125" s="7"/>
    </row>
    <row r="126" spans="1:18">
      <c r="A126" s="13">
        <f t="shared" si="8"/>
        <v>120</v>
      </c>
      <c r="B126" s="7"/>
      <c r="C126" s="7"/>
      <c r="D126" s="16"/>
      <c r="E126" s="16"/>
      <c r="F126" s="16"/>
      <c r="G126" s="16"/>
      <c r="H126" s="7"/>
      <c r="I126" s="16"/>
      <c r="J126" s="19"/>
      <c r="K126" s="16"/>
      <c r="L126" s="22"/>
      <c r="M126" s="22"/>
      <c r="N126" s="13" t="str">
        <f t="shared" si="9"/>
        <v/>
      </c>
      <c r="O126" s="16"/>
      <c r="P126" s="7"/>
      <c r="Q126" s="7"/>
      <c r="R126" s="7"/>
    </row>
    <row r="127" spans="1:18">
      <c r="A127" s="13">
        <f t="shared" si="8"/>
        <v>121</v>
      </c>
      <c r="B127" s="7"/>
      <c r="C127" s="7"/>
      <c r="D127" s="16"/>
      <c r="E127" s="16"/>
      <c r="F127" s="16"/>
      <c r="G127" s="16"/>
      <c r="H127" s="7"/>
      <c r="I127" s="16"/>
      <c r="J127" s="19"/>
      <c r="K127" s="16"/>
      <c r="L127" s="22"/>
      <c r="M127" s="22"/>
      <c r="N127" s="13" t="str">
        <f t="shared" si="9"/>
        <v/>
      </c>
      <c r="O127" s="16"/>
      <c r="P127" s="7"/>
      <c r="Q127" s="7"/>
      <c r="R127" s="7"/>
    </row>
    <row r="128" spans="1:18">
      <c r="A128" s="13">
        <f t="shared" si="8"/>
        <v>122</v>
      </c>
      <c r="B128" s="7"/>
      <c r="C128" s="7"/>
      <c r="D128" s="16"/>
      <c r="E128" s="16"/>
      <c r="F128" s="16"/>
      <c r="G128" s="16"/>
      <c r="H128" s="7"/>
      <c r="I128" s="16"/>
      <c r="J128" s="19"/>
      <c r="K128" s="16"/>
      <c r="L128" s="22"/>
      <c r="M128" s="22"/>
      <c r="N128" s="13" t="str">
        <f t="shared" si="9"/>
        <v/>
      </c>
      <c r="O128" s="16"/>
      <c r="P128" s="7"/>
      <c r="Q128" s="7"/>
      <c r="R128" s="7"/>
    </row>
    <row r="129" spans="1:18">
      <c r="A129" s="13">
        <f t="shared" si="8"/>
        <v>123</v>
      </c>
      <c r="B129" s="7"/>
      <c r="C129" s="7"/>
      <c r="D129" s="16"/>
      <c r="E129" s="16"/>
      <c r="F129" s="16"/>
      <c r="G129" s="16"/>
      <c r="H129" s="7"/>
      <c r="I129" s="16"/>
      <c r="J129" s="19"/>
      <c r="K129" s="16"/>
      <c r="L129" s="22"/>
      <c r="M129" s="22"/>
      <c r="N129" s="13" t="str">
        <f t="shared" si="9"/>
        <v/>
      </c>
      <c r="O129" s="16"/>
      <c r="P129" s="7"/>
      <c r="Q129" s="7"/>
      <c r="R129" s="7"/>
    </row>
    <row r="130" spans="1:18">
      <c r="A130" s="13">
        <f t="shared" si="8"/>
        <v>124</v>
      </c>
      <c r="B130" s="7"/>
      <c r="C130" s="7"/>
      <c r="D130" s="16"/>
      <c r="E130" s="16"/>
      <c r="F130" s="16"/>
      <c r="G130" s="16"/>
      <c r="H130" s="7"/>
      <c r="I130" s="16"/>
      <c r="J130" s="19"/>
      <c r="K130" s="16"/>
      <c r="L130" s="22"/>
      <c r="M130" s="22"/>
      <c r="N130" s="13" t="str">
        <f t="shared" si="9"/>
        <v/>
      </c>
      <c r="O130" s="16"/>
      <c r="P130" s="7"/>
      <c r="Q130" s="7"/>
      <c r="R130" s="7"/>
    </row>
    <row r="131" spans="1:18">
      <c r="A131" s="13">
        <f t="shared" si="8"/>
        <v>125</v>
      </c>
      <c r="B131" s="7"/>
      <c r="C131" s="7"/>
      <c r="D131" s="16"/>
      <c r="E131" s="16"/>
      <c r="F131" s="16"/>
      <c r="G131" s="16"/>
      <c r="H131" s="7"/>
      <c r="I131" s="16"/>
      <c r="J131" s="19"/>
      <c r="K131" s="16"/>
      <c r="L131" s="22"/>
      <c r="M131" s="22"/>
      <c r="N131" s="13" t="str">
        <f t="shared" si="9"/>
        <v/>
      </c>
      <c r="O131" s="16"/>
      <c r="P131" s="7"/>
      <c r="Q131" s="7"/>
      <c r="R131" s="7"/>
    </row>
    <row r="132" spans="1:18">
      <c r="A132" s="13">
        <f t="shared" si="8"/>
        <v>126</v>
      </c>
      <c r="B132" s="7"/>
      <c r="C132" s="7"/>
      <c r="D132" s="16"/>
      <c r="E132" s="16"/>
      <c r="F132" s="16"/>
      <c r="G132" s="16"/>
      <c r="H132" s="7"/>
      <c r="I132" s="16"/>
      <c r="J132" s="19"/>
      <c r="K132" s="16"/>
      <c r="L132" s="22"/>
      <c r="M132" s="22"/>
      <c r="N132" s="13" t="str">
        <f t="shared" si="9"/>
        <v/>
      </c>
      <c r="O132" s="16"/>
      <c r="P132" s="7"/>
      <c r="Q132" s="7"/>
      <c r="R132" s="7"/>
    </row>
    <row r="133" spans="1:18">
      <c r="A133" s="13">
        <f t="shared" si="8"/>
        <v>127</v>
      </c>
      <c r="B133" s="7"/>
      <c r="C133" s="7"/>
      <c r="D133" s="16"/>
      <c r="E133" s="16"/>
      <c r="F133" s="16"/>
      <c r="G133" s="16"/>
      <c r="H133" s="7"/>
      <c r="I133" s="16"/>
      <c r="J133" s="19"/>
      <c r="K133" s="16"/>
      <c r="L133" s="22"/>
      <c r="M133" s="22"/>
      <c r="N133" s="13" t="str">
        <f t="shared" si="9"/>
        <v/>
      </c>
      <c r="O133" s="16"/>
      <c r="P133" s="7"/>
      <c r="Q133" s="7"/>
      <c r="R133" s="7"/>
    </row>
    <row r="134" spans="1:18">
      <c r="A134" s="13">
        <f t="shared" si="8"/>
        <v>128</v>
      </c>
      <c r="B134" s="7"/>
      <c r="C134" s="7"/>
      <c r="D134" s="16"/>
      <c r="E134" s="16"/>
      <c r="F134" s="16"/>
      <c r="G134" s="16"/>
      <c r="H134" s="7"/>
      <c r="I134" s="16"/>
      <c r="J134" s="19"/>
      <c r="K134" s="16"/>
      <c r="L134" s="22"/>
      <c r="M134" s="22"/>
      <c r="N134" s="13" t="str">
        <f t="shared" si="9"/>
        <v/>
      </c>
      <c r="O134" s="16"/>
      <c r="P134" s="7"/>
      <c r="Q134" s="7"/>
      <c r="R134" s="7"/>
    </row>
    <row r="135" spans="1:18">
      <c r="A135" s="13">
        <f t="shared" ref="A135:A166" si="10">ROW()-6</f>
        <v>129</v>
      </c>
      <c r="B135" s="7"/>
      <c r="C135" s="7"/>
      <c r="D135" s="16"/>
      <c r="E135" s="16"/>
      <c r="F135" s="16"/>
      <c r="G135" s="16"/>
      <c r="H135" s="7"/>
      <c r="I135" s="16"/>
      <c r="J135" s="19"/>
      <c r="K135" s="16"/>
      <c r="L135" s="22"/>
      <c r="M135" s="22"/>
      <c r="N135" s="13" t="str">
        <f t="shared" ref="N135:N166" si="11">IF(B135="","",IF(L135&lt;=0,"발주필요",IF(L135&lt;M135,"부족","정상")))</f>
        <v/>
      </c>
      <c r="O135" s="16"/>
      <c r="P135" s="7"/>
      <c r="Q135" s="7"/>
      <c r="R135" s="7"/>
    </row>
    <row r="136" spans="1:18">
      <c r="A136" s="13">
        <f t="shared" si="10"/>
        <v>130</v>
      </c>
      <c r="B136" s="7"/>
      <c r="C136" s="7"/>
      <c r="D136" s="16"/>
      <c r="E136" s="16"/>
      <c r="F136" s="16"/>
      <c r="G136" s="16"/>
      <c r="H136" s="7"/>
      <c r="I136" s="16"/>
      <c r="J136" s="19"/>
      <c r="K136" s="16"/>
      <c r="L136" s="22"/>
      <c r="M136" s="22"/>
      <c r="N136" s="13" t="str">
        <f t="shared" si="11"/>
        <v/>
      </c>
      <c r="O136" s="16"/>
      <c r="P136" s="7"/>
      <c r="Q136" s="7"/>
      <c r="R136" s="7"/>
    </row>
    <row r="137" spans="1:18">
      <c r="A137" s="13">
        <f t="shared" si="10"/>
        <v>131</v>
      </c>
      <c r="B137" s="7"/>
      <c r="C137" s="7"/>
      <c r="D137" s="16"/>
      <c r="E137" s="16"/>
      <c r="F137" s="16"/>
      <c r="G137" s="16"/>
      <c r="H137" s="7"/>
      <c r="I137" s="16"/>
      <c r="J137" s="19"/>
      <c r="K137" s="16"/>
      <c r="L137" s="22"/>
      <c r="M137" s="22"/>
      <c r="N137" s="13" t="str">
        <f t="shared" si="11"/>
        <v/>
      </c>
      <c r="O137" s="16"/>
      <c r="P137" s="7"/>
      <c r="Q137" s="7"/>
      <c r="R137" s="7"/>
    </row>
    <row r="138" spans="1:18">
      <c r="A138" s="13">
        <f t="shared" si="10"/>
        <v>132</v>
      </c>
      <c r="B138" s="7"/>
      <c r="C138" s="7"/>
      <c r="D138" s="16"/>
      <c r="E138" s="16"/>
      <c r="F138" s="16"/>
      <c r="G138" s="16"/>
      <c r="H138" s="7"/>
      <c r="I138" s="16"/>
      <c r="J138" s="19"/>
      <c r="K138" s="16"/>
      <c r="L138" s="22"/>
      <c r="M138" s="22"/>
      <c r="N138" s="13" t="str">
        <f t="shared" si="11"/>
        <v/>
      </c>
      <c r="O138" s="16"/>
      <c r="P138" s="7"/>
      <c r="Q138" s="7"/>
      <c r="R138" s="7"/>
    </row>
    <row r="139" spans="1:18">
      <c r="A139" s="13">
        <f t="shared" si="10"/>
        <v>133</v>
      </c>
      <c r="B139" s="7"/>
      <c r="C139" s="7"/>
      <c r="D139" s="16"/>
      <c r="E139" s="16"/>
      <c r="F139" s="16"/>
      <c r="G139" s="16"/>
      <c r="H139" s="7"/>
      <c r="I139" s="16"/>
      <c r="J139" s="19"/>
      <c r="K139" s="16"/>
      <c r="L139" s="22"/>
      <c r="M139" s="22"/>
      <c r="N139" s="13" t="str">
        <f t="shared" si="11"/>
        <v/>
      </c>
      <c r="O139" s="16"/>
      <c r="P139" s="7"/>
      <c r="Q139" s="7"/>
      <c r="R139" s="7"/>
    </row>
    <row r="140" spans="1:18">
      <c r="A140" s="13">
        <f t="shared" si="10"/>
        <v>134</v>
      </c>
      <c r="B140" s="7"/>
      <c r="C140" s="7"/>
      <c r="D140" s="16"/>
      <c r="E140" s="16"/>
      <c r="F140" s="16"/>
      <c r="G140" s="16"/>
      <c r="H140" s="7"/>
      <c r="I140" s="16"/>
      <c r="J140" s="19"/>
      <c r="K140" s="16"/>
      <c r="L140" s="22"/>
      <c r="M140" s="22"/>
      <c r="N140" s="13" t="str">
        <f t="shared" si="11"/>
        <v/>
      </c>
      <c r="O140" s="16"/>
      <c r="P140" s="7"/>
      <c r="Q140" s="7"/>
      <c r="R140" s="7"/>
    </row>
    <row r="141" spans="1:18">
      <c r="A141" s="13">
        <f t="shared" si="10"/>
        <v>135</v>
      </c>
      <c r="B141" s="7"/>
      <c r="C141" s="7"/>
      <c r="D141" s="16"/>
      <c r="E141" s="16"/>
      <c r="F141" s="16"/>
      <c r="G141" s="16"/>
      <c r="H141" s="7"/>
      <c r="I141" s="16"/>
      <c r="J141" s="19"/>
      <c r="K141" s="16"/>
      <c r="L141" s="22"/>
      <c r="M141" s="22"/>
      <c r="N141" s="13" t="str">
        <f t="shared" si="11"/>
        <v/>
      </c>
      <c r="O141" s="16"/>
      <c r="P141" s="7"/>
      <c r="Q141" s="7"/>
      <c r="R141" s="7"/>
    </row>
    <row r="142" spans="1:18">
      <c r="A142" s="13">
        <f t="shared" si="10"/>
        <v>136</v>
      </c>
      <c r="B142" s="7"/>
      <c r="C142" s="7"/>
      <c r="D142" s="16"/>
      <c r="E142" s="16"/>
      <c r="F142" s="16"/>
      <c r="G142" s="16"/>
      <c r="H142" s="7"/>
      <c r="I142" s="16"/>
      <c r="J142" s="19"/>
      <c r="K142" s="16"/>
      <c r="L142" s="22"/>
      <c r="M142" s="22"/>
      <c r="N142" s="13" t="str">
        <f t="shared" si="11"/>
        <v/>
      </c>
      <c r="O142" s="16"/>
      <c r="P142" s="7"/>
      <c r="Q142" s="7"/>
      <c r="R142" s="7"/>
    </row>
    <row r="143" spans="1:18">
      <c r="A143" s="13">
        <f t="shared" si="10"/>
        <v>137</v>
      </c>
      <c r="B143" s="7"/>
      <c r="C143" s="7"/>
      <c r="D143" s="16"/>
      <c r="E143" s="16"/>
      <c r="F143" s="16"/>
      <c r="G143" s="16"/>
      <c r="H143" s="7"/>
      <c r="I143" s="16"/>
      <c r="J143" s="19"/>
      <c r="K143" s="16"/>
      <c r="L143" s="22"/>
      <c r="M143" s="22"/>
      <c r="N143" s="13" t="str">
        <f t="shared" si="11"/>
        <v/>
      </c>
      <c r="O143" s="16"/>
      <c r="P143" s="7"/>
      <c r="Q143" s="7"/>
      <c r="R143" s="7"/>
    </row>
    <row r="144" spans="1:18">
      <c r="A144" s="13">
        <f t="shared" si="10"/>
        <v>138</v>
      </c>
      <c r="B144" s="7"/>
      <c r="C144" s="7"/>
      <c r="D144" s="16"/>
      <c r="E144" s="16"/>
      <c r="F144" s="16"/>
      <c r="G144" s="16"/>
      <c r="H144" s="7"/>
      <c r="I144" s="16"/>
      <c r="J144" s="19"/>
      <c r="K144" s="16"/>
      <c r="L144" s="22"/>
      <c r="M144" s="22"/>
      <c r="N144" s="13" t="str">
        <f t="shared" si="11"/>
        <v/>
      </c>
      <c r="O144" s="16"/>
      <c r="P144" s="7"/>
      <c r="Q144" s="7"/>
      <c r="R144" s="7"/>
    </row>
    <row r="145" spans="1:18">
      <c r="A145" s="13">
        <f t="shared" si="10"/>
        <v>139</v>
      </c>
      <c r="B145" s="7"/>
      <c r="C145" s="7"/>
      <c r="D145" s="16"/>
      <c r="E145" s="16"/>
      <c r="F145" s="16"/>
      <c r="G145" s="16"/>
      <c r="H145" s="7"/>
      <c r="I145" s="16"/>
      <c r="J145" s="19"/>
      <c r="K145" s="16"/>
      <c r="L145" s="22"/>
      <c r="M145" s="22"/>
      <c r="N145" s="13" t="str">
        <f t="shared" si="11"/>
        <v/>
      </c>
      <c r="O145" s="16"/>
      <c r="P145" s="7"/>
      <c r="Q145" s="7"/>
      <c r="R145" s="7"/>
    </row>
    <row r="146" spans="1:18">
      <c r="A146" s="13">
        <f t="shared" si="10"/>
        <v>140</v>
      </c>
      <c r="B146" s="7"/>
      <c r="C146" s="7"/>
      <c r="D146" s="16"/>
      <c r="E146" s="16"/>
      <c r="F146" s="16"/>
      <c r="G146" s="16"/>
      <c r="H146" s="7"/>
      <c r="I146" s="16"/>
      <c r="J146" s="19"/>
      <c r="K146" s="16"/>
      <c r="L146" s="22"/>
      <c r="M146" s="22"/>
      <c r="N146" s="13" t="str">
        <f t="shared" si="11"/>
        <v/>
      </c>
      <c r="O146" s="16"/>
      <c r="P146" s="7"/>
      <c r="Q146" s="7"/>
      <c r="R146" s="7"/>
    </row>
    <row r="147" spans="1:18">
      <c r="A147" s="13">
        <f t="shared" si="10"/>
        <v>141</v>
      </c>
      <c r="B147" s="7"/>
      <c r="C147" s="7"/>
      <c r="D147" s="16"/>
      <c r="E147" s="16"/>
      <c r="F147" s="16"/>
      <c r="G147" s="16"/>
      <c r="H147" s="7"/>
      <c r="I147" s="16"/>
      <c r="J147" s="19"/>
      <c r="K147" s="16"/>
      <c r="L147" s="22"/>
      <c r="M147" s="22"/>
      <c r="N147" s="13" t="str">
        <f t="shared" si="11"/>
        <v/>
      </c>
      <c r="O147" s="16"/>
      <c r="P147" s="7"/>
      <c r="Q147" s="7"/>
      <c r="R147" s="7"/>
    </row>
    <row r="148" spans="1:18">
      <c r="A148" s="13">
        <f t="shared" si="10"/>
        <v>142</v>
      </c>
      <c r="B148" s="7"/>
      <c r="C148" s="7"/>
      <c r="D148" s="16"/>
      <c r="E148" s="16"/>
      <c r="F148" s="16"/>
      <c r="G148" s="16"/>
      <c r="H148" s="7"/>
      <c r="I148" s="16"/>
      <c r="J148" s="19"/>
      <c r="K148" s="16"/>
      <c r="L148" s="22"/>
      <c r="M148" s="22"/>
      <c r="N148" s="13" t="str">
        <f t="shared" si="11"/>
        <v/>
      </c>
      <c r="O148" s="16"/>
      <c r="P148" s="7"/>
      <c r="Q148" s="7"/>
      <c r="R148" s="7"/>
    </row>
    <row r="149" spans="1:18">
      <c r="A149" s="13">
        <f t="shared" si="10"/>
        <v>143</v>
      </c>
      <c r="B149" s="7"/>
      <c r="C149" s="7"/>
      <c r="D149" s="16"/>
      <c r="E149" s="16"/>
      <c r="F149" s="16"/>
      <c r="G149" s="16"/>
      <c r="H149" s="7"/>
      <c r="I149" s="16"/>
      <c r="J149" s="19"/>
      <c r="K149" s="16"/>
      <c r="L149" s="22"/>
      <c r="M149" s="22"/>
      <c r="N149" s="13" t="str">
        <f t="shared" si="11"/>
        <v/>
      </c>
      <c r="O149" s="16"/>
      <c r="P149" s="7"/>
      <c r="Q149" s="7"/>
      <c r="R149" s="7"/>
    </row>
    <row r="150" spans="1:18">
      <c r="A150" s="13">
        <f t="shared" si="10"/>
        <v>144</v>
      </c>
      <c r="B150" s="7"/>
      <c r="C150" s="7"/>
      <c r="D150" s="16"/>
      <c r="E150" s="16"/>
      <c r="F150" s="16"/>
      <c r="G150" s="16"/>
      <c r="H150" s="7"/>
      <c r="I150" s="16"/>
      <c r="J150" s="19"/>
      <c r="K150" s="16"/>
      <c r="L150" s="22"/>
      <c r="M150" s="22"/>
      <c r="N150" s="13" t="str">
        <f t="shared" si="11"/>
        <v/>
      </c>
      <c r="O150" s="16"/>
      <c r="P150" s="7"/>
      <c r="Q150" s="7"/>
      <c r="R150" s="7"/>
    </row>
    <row r="151" spans="1:18">
      <c r="A151" s="13">
        <f t="shared" si="10"/>
        <v>145</v>
      </c>
      <c r="B151" s="7"/>
      <c r="C151" s="7"/>
      <c r="D151" s="16"/>
      <c r="E151" s="16"/>
      <c r="F151" s="16"/>
      <c r="G151" s="16"/>
      <c r="H151" s="7"/>
      <c r="I151" s="16"/>
      <c r="J151" s="19"/>
      <c r="K151" s="16"/>
      <c r="L151" s="22"/>
      <c r="M151" s="22"/>
      <c r="N151" s="13" t="str">
        <f t="shared" si="11"/>
        <v/>
      </c>
      <c r="O151" s="16"/>
      <c r="P151" s="7"/>
      <c r="Q151" s="7"/>
      <c r="R151" s="7"/>
    </row>
    <row r="152" spans="1:18">
      <c r="A152" s="13">
        <f t="shared" si="10"/>
        <v>146</v>
      </c>
      <c r="B152" s="7"/>
      <c r="C152" s="7"/>
      <c r="D152" s="16"/>
      <c r="E152" s="16"/>
      <c r="F152" s="16"/>
      <c r="G152" s="16"/>
      <c r="H152" s="7"/>
      <c r="I152" s="16"/>
      <c r="J152" s="19"/>
      <c r="K152" s="16"/>
      <c r="L152" s="22"/>
      <c r="M152" s="22"/>
      <c r="N152" s="13" t="str">
        <f t="shared" si="11"/>
        <v/>
      </c>
      <c r="O152" s="16"/>
      <c r="P152" s="7"/>
      <c r="Q152" s="7"/>
      <c r="R152" s="7"/>
    </row>
    <row r="153" spans="1:18">
      <c r="A153" s="13">
        <f t="shared" si="10"/>
        <v>147</v>
      </c>
      <c r="B153" s="7"/>
      <c r="C153" s="7"/>
      <c r="D153" s="16"/>
      <c r="E153" s="16"/>
      <c r="F153" s="16"/>
      <c r="G153" s="16"/>
      <c r="H153" s="7"/>
      <c r="I153" s="16"/>
      <c r="J153" s="19"/>
      <c r="K153" s="16"/>
      <c r="L153" s="22"/>
      <c r="M153" s="22"/>
      <c r="N153" s="13" t="str">
        <f t="shared" si="11"/>
        <v/>
      </c>
      <c r="O153" s="16"/>
      <c r="P153" s="7"/>
      <c r="Q153" s="7"/>
      <c r="R153" s="7"/>
    </row>
    <row r="154" spans="1:18">
      <c r="A154" s="13">
        <f t="shared" si="10"/>
        <v>148</v>
      </c>
      <c r="B154" s="7"/>
      <c r="C154" s="7"/>
      <c r="D154" s="16"/>
      <c r="E154" s="16"/>
      <c r="F154" s="16"/>
      <c r="G154" s="16"/>
      <c r="H154" s="7"/>
      <c r="I154" s="16"/>
      <c r="J154" s="19"/>
      <c r="K154" s="16"/>
      <c r="L154" s="22"/>
      <c r="M154" s="22"/>
      <c r="N154" s="13" t="str">
        <f t="shared" si="11"/>
        <v/>
      </c>
      <c r="O154" s="16"/>
      <c r="P154" s="7"/>
      <c r="Q154" s="7"/>
      <c r="R154" s="7"/>
    </row>
    <row r="155" spans="1:18">
      <c r="A155" s="13">
        <f t="shared" si="10"/>
        <v>149</v>
      </c>
      <c r="B155" s="7"/>
      <c r="C155" s="7"/>
      <c r="D155" s="16"/>
      <c r="E155" s="16"/>
      <c r="F155" s="16"/>
      <c r="G155" s="16"/>
      <c r="H155" s="7"/>
      <c r="I155" s="16"/>
      <c r="J155" s="19"/>
      <c r="K155" s="16"/>
      <c r="L155" s="22"/>
      <c r="M155" s="22"/>
      <c r="N155" s="13" t="str">
        <f t="shared" si="11"/>
        <v/>
      </c>
      <c r="O155" s="16"/>
      <c r="P155" s="7"/>
      <c r="Q155" s="7"/>
      <c r="R155" s="7"/>
    </row>
    <row r="156" spans="1:18">
      <c r="A156" s="13">
        <f t="shared" si="10"/>
        <v>150</v>
      </c>
      <c r="B156" s="7"/>
      <c r="C156" s="7"/>
      <c r="D156" s="16"/>
      <c r="E156" s="16"/>
      <c r="F156" s="16"/>
      <c r="G156" s="16"/>
      <c r="H156" s="7"/>
      <c r="I156" s="16"/>
      <c r="J156" s="19"/>
      <c r="K156" s="16"/>
      <c r="L156" s="22"/>
      <c r="M156" s="22"/>
      <c r="N156" s="13" t="str">
        <f t="shared" si="11"/>
        <v/>
      </c>
      <c r="O156" s="16"/>
      <c r="P156" s="7"/>
      <c r="Q156" s="7"/>
      <c r="R156" s="7"/>
    </row>
    <row r="157" spans="1:18">
      <c r="A157" s="13">
        <f t="shared" si="10"/>
        <v>151</v>
      </c>
      <c r="B157" s="7"/>
      <c r="C157" s="7"/>
      <c r="D157" s="16"/>
      <c r="E157" s="16"/>
      <c r="F157" s="16"/>
      <c r="G157" s="16"/>
      <c r="H157" s="7"/>
      <c r="I157" s="16"/>
      <c r="J157" s="19"/>
      <c r="K157" s="16"/>
      <c r="L157" s="22"/>
      <c r="M157" s="22"/>
      <c r="N157" s="13" t="str">
        <f t="shared" si="11"/>
        <v/>
      </c>
      <c r="O157" s="16"/>
      <c r="P157" s="7"/>
      <c r="Q157" s="7"/>
      <c r="R157" s="7"/>
    </row>
    <row r="158" spans="1:18">
      <c r="A158" s="13">
        <f t="shared" si="10"/>
        <v>152</v>
      </c>
      <c r="B158" s="7"/>
      <c r="C158" s="7"/>
      <c r="D158" s="16"/>
      <c r="E158" s="16"/>
      <c r="F158" s="16"/>
      <c r="G158" s="16"/>
      <c r="H158" s="7"/>
      <c r="I158" s="16"/>
      <c r="J158" s="19"/>
      <c r="K158" s="16"/>
      <c r="L158" s="22"/>
      <c r="M158" s="22"/>
      <c r="N158" s="13" t="str">
        <f t="shared" si="11"/>
        <v/>
      </c>
      <c r="O158" s="16"/>
      <c r="P158" s="7"/>
      <c r="Q158" s="7"/>
      <c r="R158" s="7"/>
    </row>
    <row r="159" spans="1:18">
      <c r="A159" s="13">
        <f t="shared" si="10"/>
        <v>153</v>
      </c>
      <c r="B159" s="7"/>
      <c r="C159" s="7"/>
      <c r="D159" s="16"/>
      <c r="E159" s="16"/>
      <c r="F159" s="16"/>
      <c r="G159" s="16"/>
      <c r="H159" s="7"/>
      <c r="I159" s="16"/>
      <c r="J159" s="19"/>
      <c r="K159" s="16"/>
      <c r="L159" s="22"/>
      <c r="M159" s="22"/>
      <c r="N159" s="13" t="str">
        <f t="shared" si="11"/>
        <v/>
      </c>
      <c r="O159" s="16"/>
      <c r="P159" s="7"/>
      <c r="Q159" s="7"/>
      <c r="R159" s="7"/>
    </row>
    <row r="160" spans="1:18">
      <c r="A160" s="13">
        <f t="shared" si="10"/>
        <v>154</v>
      </c>
      <c r="B160" s="7"/>
      <c r="C160" s="7"/>
      <c r="D160" s="16"/>
      <c r="E160" s="16"/>
      <c r="F160" s="16"/>
      <c r="G160" s="16"/>
      <c r="H160" s="7"/>
      <c r="I160" s="16"/>
      <c r="J160" s="19"/>
      <c r="K160" s="16"/>
      <c r="L160" s="22"/>
      <c r="M160" s="22"/>
      <c r="N160" s="13" t="str">
        <f t="shared" si="11"/>
        <v/>
      </c>
      <c r="O160" s="16"/>
      <c r="P160" s="7"/>
      <c r="Q160" s="7"/>
      <c r="R160" s="7"/>
    </row>
    <row r="161" spans="1:18">
      <c r="A161" s="13">
        <f t="shared" si="10"/>
        <v>155</v>
      </c>
      <c r="B161" s="7"/>
      <c r="C161" s="7"/>
      <c r="D161" s="16"/>
      <c r="E161" s="16"/>
      <c r="F161" s="16"/>
      <c r="G161" s="16"/>
      <c r="H161" s="7"/>
      <c r="I161" s="16"/>
      <c r="J161" s="19"/>
      <c r="K161" s="16"/>
      <c r="L161" s="22"/>
      <c r="M161" s="22"/>
      <c r="N161" s="13" t="str">
        <f t="shared" si="11"/>
        <v/>
      </c>
      <c r="O161" s="16"/>
      <c r="P161" s="7"/>
      <c r="Q161" s="7"/>
      <c r="R161" s="7"/>
    </row>
    <row r="162" spans="1:18">
      <c r="A162" s="13">
        <f t="shared" si="10"/>
        <v>156</v>
      </c>
      <c r="B162" s="7"/>
      <c r="C162" s="7"/>
      <c r="D162" s="16"/>
      <c r="E162" s="16"/>
      <c r="F162" s="16"/>
      <c r="G162" s="16"/>
      <c r="H162" s="7"/>
      <c r="I162" s="16"/>
      <c r="J162" s="19"/>
      <c r="K162" s="16"/>
      <c r="L162" s="22"/>
      <c r="M162" s="22"/>
      <c r="N162" s="13" t="str">
        <f t="shared" si="11"/>
        <v/>
      </c>
      <c r="O162" s="16"/>
      <c r="P162" s="7"/>
      <c r="Q162" s="7"/>
      <c r="R162" s="7"/>
    </row>
    <row r="163" spans="1:18">
      <c r="A163" s="13">
        <f t="shared" si="10"/>
        <v>157</v>
      </c>
      <c r="B163" s="7"/>
      <c r="C163" s="7"/>
      <c r="D163" s="16"/>
      <c r="E163" s="16"/>
      <c r="F163" s="16"/>
      <c r="G163" s="16"/>
      <c r="H163" s="7"/>
      <c r="I163" s="16"/>
      <c r="J163" s="19"/>
      <c r="K163" s="16"/>
      <c r="L163" s="22"/>
      <c r="M163" s="22"/>
      <c r="N163" s="13" t="str">
        <f t="shared" si="11"/>
        <v/>
      </c>
      <c r="O163" s="16"/>
      <c r="P163" s="7"/>
      <c r="Q163" s="7"/>
      <c r="R163" s="7"/>
    </row>
    <row r="164" spans="1:18">
      <c r="A164" s="13">
        <f t="shared" si="10"/>
        <v>158</v>
      </c>
      <c r="B164" s="7"/>
      <c r="C164" s="7"/>
      <c r="D164" s="16"/>
      <c r="E164" s="16"/>
      <c r="F164" s="16"/>
      <c r="G164" s="16"/>
      <c r="H164" s="7"/>
      <c r="I164" s="16"/>
      <c r="J164" s="19"/>
      <c r="K164" s="16"/>
      <c r="L164" s="22"/>
      <c r="M164" s="22"/>
      <c r="N164" s="13" t="str">
        <f t="shared" si="11"/>
        <v/>
      </c>
      <c r="O164" s="16"/>
      <c r="P164" s="7"/>
      <c r="Q164" s="7"/>
      <c r="R164" s="7"/>
    </row>
    <row r="165" spans="1:18">
      <c r="A165" s="13">
        <f t="shared" si="10"/>
        <v>159</v>
      </c>
      <c r="B165" s="7"/>
      <c r="C165" s="7"/>
      <c r="D165" s="16"/>
      <c r="E165" s="16"/>
      <c r="F165" s="16"/>
      <c r="G165" s="16"/>
      <c r="H165" s="7"/>
      <c r="I165" s="16"/>
      <c r="J165" s="19"/>
      <c r="K165" s="16"/>
      <c r="L165" s="22"/>
      <c r="M165" s="22"/>
      <c r="N165" s="13" t="str">
        <f t="shared" si="11"/>
        <v/>
      </c>
      <c r="O165" s="16"/>
      <c r="P165" s="7"/>
      <c r="Q165" s="7"/>
      <c r="R165" s="7"/>
    </row>
    <row r="166" spans="1:18">
      <c r="A166" s="13">
        <f t="shared" si="10"/>
        <v>160</v>
      </c>
      <c r="B166" s="7"/>
      <c r="C166" s="7"/>
      <c r="D166" s="16"/>
      <c r="E166" s="16"/>
      <c r="F166" s="16"/>
      <c r="G166" s="16"/>
      <c r="H166" s="7"/>
      <c r="I166" s="16"/>
      <c r="J166" s="19"/>
      <c r="K166" s="16"/>
      <c r="L166" s="22"/>
      <c r="M166" s="22"/>
      <c r="N166" s="13" t="str">
        <f t="shared" si="11"/>
        <v/>
      </c>
      <c r="O166" s="16"/>
      <c r="P166" s="7"/>
      <c r="Q166" s="7"/>
      <c r="R166" s="7"/>
    </row>
    <row r="167" spans="1:18">
      <c r="A167" s="13">
        <f t="shared" ref="A167:A198" si="12">ROW()-6</f>
        <v>161</v>
      </c>
      <c r="B167" s="7"/>
      <c r="C167" s="7"/>
      <c r="D167" s="16"/>
      <c r="E167" s="16"/>
      <c r="F167" s="16"/>
      <c r="G167" s="16"/>
      <c r="H167" s="7"/>
      <c r="I167" s="16"/>
      <c r="J167" s="19"/>
      <c r="K167" s="16"/>
      <c r="L167" s="22"/>
      <c r="M167" s="22"/>
      <c r="N167" s="13" t="str">
        <f t="shared" ref="N167:N198" si="13">IF(B167="","",IF(L167&lt;=0,"발주필요",IF(L167&lt;M167,"부족","정상")))</f>
        <v/>
      </c>
      <c r="O167" s="16"/>
      <c r="P167" s="7"/>
      <c r="Q167" s="7"/>
      <c r="R167" s="7"/>
    </row>
    <row r="168" spans="1:18">
      <c r="A168" s="13">
        <f t="shared" si="12"/>
        <v>162</v>
      </c>
      <c r="B168" s="7"/>
      <c r="C168" s="7"/>
      <c r="D168" s="16"/>
      <c r="E168" s="16"/>
      <c r="F168" s="16"/>
      <c r="G168" s="16"/>
      <c r="H168" s="7"/>
      <c r="I168" s="16"/>
      <c r="J168" s="19"/>
      <c r="K168" s="16"/>
      <c r="L168" s="22"/>
      <c r="M168" s="22"/>
      <c r="N168" s="13" t="str">
        <f t="shared" si="13"/>
        <v/>
      </c>
      <c r="O168" s="16"/>
      <c r="P168" s="7"/>
      <c r="Q168" s="7"/>
      <c r="R168" s="7"/>
    </row>
    <row r="169" spans="1:18">
      <c r="A169" s="13">
        <f t="shared" si="12"/>
        <v>163</v>
      </c>
      <c r="B169" s="7"/>
      <c r="C169" s="7"/>
      <c r="D169" s="16"/>
      <c r="E169" s="16"/>
      <c r="F169" s="16"/>
      <c r="G169" s="16"/>
      <c r="H169" s="7"/>
      <c r="I169" s="16"/>
      <c r="J169" s="19"/>
      <c r="K169" s="16"/>
      <c r="L169" s="22"/>
      <c r="M169" s="22"/>
      <c r="N169" s="13" t="str">
        <f t="shared" si="13"/>
        <v/>
      </c>
      <c r="O169" s="16"/>
      <c r="P169" s="7"/>
      <c r="Q169" s="7"/>
      <c r="R169" s="7"/>
    </row>
    <row r="170" spans="1:18">
      <c r="A170" s="13">
        <f t="shared" si="12"/>
        <v>164</v>
      </c>
      <c r="B170" s="7"/>
      <c r="C170" s="7"/>
      <c r="D170" s="16"/>
      <c r="E170" s="16"/>
      <c r="F170" s="16"/>
      <c r="G170" s="16"/>
      <c r="H170" s="7"/>
      <c r="I170" s="16"/>
      <c r="J170" s="19"/>
      <c r="K170" s="16"/>
      <c r="L170" s="22"/>
      <c r="M170" s="22"/>
      <c r="N170" s="13" t="str">
        <f t="shared" si="13"/>
        <v/>
      </c>
      <c r="O170" s="16"/>
      <c r="P170" s="7"/>
      <c r="Q170" s="7"/>
      <c r="R170" s="7"/>
    </row>
    <row r="171" spans="1:18">
      <c r="A171" s="13">
        <f t="shared" si="12"/>
        <v>165</v>
      </c>
      <c r="B171" s="7"/>
      <c r="C171" s="7"/>
      <c r="D171" s="16"/>
      <c r="E171" s="16"/>
      <c r="F171" s="16"/>
      <c r="G171" s="16"/>
      <c r="H171" s="7"/>
      <c r="I171" s="16"/>
      <c r="J171" s="19"/>
      <c r="K171" s="16"/>
      <c r="L171" s="22"/>
      <c r="M171" s="22"/>
      <c r="N171" s="13" t="str">
        <f t="shared" si="13"/>
        <v/>
      </c>
      <c r="O171" s="16"/>
      <c r="P171" s="7"/>
      <c r="Q171" s="7"/>
      <c r="R171" s="7"/>
    </row>
    <row r="172" spans="1:18">
      <c r="A172" s="13">
        <f t="shared" si="12"/>
        <v>166</v>
      </c>
      <c r="B172" s="7"/>
      <c r="C172" s="7"/>
      <c r="D172" s="16"/>
      <c r="E172" s="16"/>
      <c r="F172" s="16"/>
      <c r="G172" s="16"/>
      <c r="H172" s="7"/>
      <c r="I172" s="16"/>
      <c r="J172" s="19"/>
      <c r="K172" s="16"/>
      <c r="L172" s="22"/>
      <c r="M172" s="22"/>
      <c r="N172" s="13" t="str">
        <f t="shared" si="13"/>
        <v/>
      </c>
      <c r="O172" s="16"/>
      <c r="P172" s="7"/>
      <c r="Q172" s="7"/>
      <c r="R172" s="7"/>
    </row>
    <row r="173" spans="1:18">
      <c r="A173" s="13">
        <f t="shared" si="12"/>
        <v>167</v>
      </c>
      <c r="B173" s="7"/>
      <c r="C173" s="7"/>
      <c r="D173" s="16"/>
      <c r="E173" s="16"/>
      <c r="F173" s="16"/>
      <c r="G173" s="16"/>
      <c r="H173" s="7"/>
      <c r="I173" s="16"/>
      <c r="J173" s="19"/>
      <c r="K173" s="16"/>
      <c r="L173" s="22"/>
      <c r="M173" s="22"/>
      <c r="N173" s="13" t="str">
        <f t="shared" si="13"/>
        <v/>
      </c>
      <c r="O173" s="16"/>
      <c r="P173" s="7"/>
      <c r="Q173" s="7"/>
      <c r="R173" s="7"/>
    </row>
    <row r="174" spans="1:18">
      <c r="A174" s="13">
        <f t="shared" si="12"/>
        <v>168</v>
      </c>
      <c r="B174" s="7"/>
      <c r="C174" s="7"/>
      <c r="D174" s="16"/>
      <c r="E174" s="16"/>
      <c r="F174" s="16"/>
      <c r="G174" s="16"/>
      <c r="H174" s="7"/>
      <c r="I174" s="16"/>
      <c r="J174" s="19"/>
      <c r="K174" s="16"/>
      <c r="L174" s="22"/>
      <c r="M174" s="22"/>
      <c r="N174" s="13" t="str">
        <f t="shared" si="13"/>
        <v/>
      </c>
      <c r="O174" s="16"/>
      <c r="P174" s="7"/>
      <c r="Q174" s="7"/>
      <c r="R174" s="7"/>
    </row>
    <row r="175" spans="1:18">
      <c r="A175" s="13">
        <f t="shared" si="12"/>
        <v>169</v>
      </c>
      <c r="B175" s="7"/>
      <c r="C175" s="7"/>
      <c r="D175" s="16"/>
      <c r="E175" s="16"/>
      <c r="F175" s="16"/>
      <c r="G175" s="16"/>
      <c r="H175" s="7"/>
      <c r="I175" s="16"/>
      <c r="J175" s="19"/>
      <c r="K175" s="16"/>
      <c r="L175" s="22"/>
      <c r="M175" s="22"/>
      <c r="N175" s="13" t="str">
        <f t="shared" si="13"/>
        <v/>
      </c>
      <c r="O175" s="16"/>
      <c r="P175" s="7"/>
      <c r="Q175" s="7"/>
      <c r="R175" s="7"/>
    </row>
    <row r="176" spans="1:18">
      <c r="A176" s="13">
        <f t="shared" si="12"/>
        <v>170</v>
      </c>
      <c r="B176" s="7"/>
      <c r="C176" s="7"/>
      <c r="D176" s="16"/>
      <c r="E176" s="16"/>
      <c r="F176" s="16"/>
      <c r="G176" s="16"/>
      <c r="H176" s="7"/>
      <c r="I176" s="16"/>
      <c r="J176" s="19"/>
      <c r="K176" s="16"/>
      <c r="L176" s="22"/>
      <c r="M176" s="22"/>
      <c r="N176" s="13" t="str">
        <f t="shared" si="13"/>
        <v/>
      </c>
      <c r="O176" s="16"/>
      <c r="P176" s="7"/>
      <c r="Q176" s="7"/>
      <c r="R176" s="7"/>
    </row>
    <row r="177" spans="1:18">
      <c r="A177" s="13">
        <f t="shared" si="12"/>
        <v>171</v>
      </c>
      <c r="B177" s="7"/>
      <c r="C177" s="7"/>
      <c r="D177" s="16"/>
      <c r="E177" s="16"/>
      <c r="F177" s="16"/>
      <c r="G177" s="16"/>
      <c r="H177" s="7"/>
      <c r="I177" s="16"/>
      <c r="J177" s="19"/>
      <c r="K177" s="16"/>
      <c r="L177" s="22"/>
      <c r="M177" s="22"/>
      <c r="N177" s="13" t="str">
        <f t="shared" si="13"/>
        <v/>
      </c>
      <c r="O177" s="16"/>
      <c r="P177" s="7"/>
      <c r="Q177" s="7"/>
      <c r="R177" s="7"/>
    </row>
    <row r="178" spans="1:18">
      <c r="A178" s="13">
        <f t="shared" si="12"/>
        <v>172</v>
      </c>
      <c r="B178" s="7"/>
      <c r="C178" s="7"/>
      <c r="D178" s="16"/>
      <c r="E178" s="16"/>
      <c r="F178" s="16"/>
      <c r="G178" s="16"/>
      <c r="H178" s="7"/>
      <c r="I178" s="16"/>
      <c r="J178" s="19"/>
      <c r="K178" s="16"/>
      <c r="L178" s="22"/>
      <c r="M178" s="22"/>
      <c r="N178" s="13" t="str">
        <f t="shared" si="13"/>
        <v/>
      </c>
      <c r="O178" s="16"/>
      <c r="P178" s="7"/>
      <c r="Q178" s="7"/>
      <c r="R178" s="7"/>
    </row>
    <row r="179" spans="1:18">
      <c r="A179" s="13">
        <f t="shared" si="12"/>
        <v>173</v>
      </c>
      <c r="B179" s="7"/>
      <c r="C179" s="7"/>
      <c r="D179" s="16"/>
      <c r="E179" s="16"/>
      <c r="F179" s="16"/>
      <c r="G179" s="16"/>
      <c r="H179" s="7"/>
      <c r="I179" s="16"/>
      <c r="J179" s="19"/>
      <c r="K179" s="16"/>
      <c r="L179" s="22"/>
      <c r="M179" s="22"/>
      <c r="N179" s="13" t="str">
        <f t="shared" si="13"/>
        <v/>
      </c>
      <c r="O179" s="16"/>
      <c r="P179" s="7"/>
      <c r="Q179" s="7"/>
      <c r="R179" s="7"/>
    </row>
    <row r="180" spans="1:18">
      <c r="A180" s="13">
        <f t="shared" si="12"/>
        <v>174</v>
      </c>
      <c r="B180" s="7"/>
      <c r="C180" s="7"/>
      <c r="D180" s="16"/>
      <c r="E180" s="16"/>
      <c r="F180" s="16"/>
      <c r="G180" s="16"/>
      <c r="H180" s="7"/>
      <c r="I180" s="16"/>
      <c r="J180" s="19"/>
      <c r="K180" s="16"/>
      <c r="L180" s="22"/>
      <c r="M180" s="22"/>
      <c r="N180" s="13" t="str">
        <f t="shared" si="13"/>
        <v/>
      </c>
      <c r="O180" s="16"/>
      <c r="P180" s="7"/>
      <c r="Q180" s="7"/>
      <c r="R180" s="7"/>
    </row>
    <row r="181" spans="1:18">
      <c r="A181" s="13">
        <f t="shared" si="12"/>
        <v>175</v>
      </c>
      <c r="B181" s="7"/>
      <c r="C181" s="7"/>
      <c r="D181" s="16"/>
      <c r="E181" s="16"/>
      <c r="F181" s="16"/>
      <c r="G181" s="16"/>
      <c r="H181" s="7"/>
      <c r="I181" s="16"/>
      <c r="J181" s="19"/>
      <c r="K181" s="16"/>
      <c r="L181" s="22"/>
      <c r="M181" s="22"/>
      <c r="N181" s="13" t="str">
        <f t="shared" si="13"/>
        <v/>
      </c>
      <c r="O181" s="16"/>
      <c r="P181" s="7"/>
      <c r="Q181" s="7"/>
      <c r="R181" s="7"/>
    </row>
    <row r="182" spans="1:18">
      <c r="A182" s="13">
        <f t="shared" si="12"/>
        <v>176</v>
      </c>
      <c r="B182" s="7"/>
      <c r="C182" s="7"/>
      <c r="D182" s="16"/>
      <c r="E182" s="16"/>
      <c r="F182" s="16"/>
      <c r="G182" s="16"/>
      <c r="H182" s="7"/>
      <c r="I182" s="16"/>
      <c r="J182" s="19"/>
      <c r="K182" s="16"/>
      <c r="L182" s="22"/>
      <c r="M182" s="22"/>
      <c r="N182" s="13" t="str">
        <f t="shared" si="13"/>
        <v/>
      </c>
      <c r="O182" s="16"/>
      <c r="P182" s="7"/>
      <c r="Q182" s="7"/>
      <c r="R182" s="7"/>
    </row>
    <row r="183" spans="1:18">
      <c r="A183" s="13">
        <f t="shared" si="12"/>
        <v>177</v>
      </c>
      <c r="B183" s="7"/>
      <c r="C183" s="7"/>
      <c r="D183" s="16"/>
      <c r="E183" s="16"/>
      <c r="F183" s="16"/>
      <c r="G183" s="16"/>
      <c r="H183" s="7"/>
      <c r="I183" s="16"/>
      <c r="J183" s="19"/>
      <c r="K183" s="16"/>
      <c r="L183" s="22"/>
      <c r="M183" s="22"/>
      <c r="N183" s="13" t="str">
        <f t="shared" si="13"/>
        <v/>
      </c>
      <c r="O183" s="16"/>
      <c r="P183" s="7"/>
      <c r="Q183" s="7"/>
      <c r="R183" s="7"/>
    </row>
    <row r="184" spans="1:18">
      <c r="A184" s="13">
        <f t="shared" si="12"/>
        <v>178</v>
      </c>
      <c r="B184" s="7"/>
      <c r="C184" s="7"/>
      <c r="D184" s="16"/>
      <c r="E184" s="16"/>
      <c r="F184" s="16"/>
      <c r="G184" s="16"/>
      <c r="H184" s="7"/>
      <c r="I184" s="16"/>
      <c r="J184" s="19"/>
      <c r="K184" s="16"/>
      <c r="L184" s="22"/>
      <c r="M184" s="22"/>
      <c r="N184" s="13" t="str">
        <f t="shared" si="13"/>
        <v/>
      </c>
      <c r="O184" s="16"/>
      <c r="P184" s="7"/>
      <c r="Q184" s="7"/>
      <c r="R184" s="7"/>
    </row>
    <row r="185" spans="1:18">
      <c r="A185" s="13">
        <f t="shared" si="12"/>
        <v>179</v>
      </c>
      <c r="B185" s="7"/>
      <c r="C185" s="7"/>
      <c r="D185" s="16"/>
      <c r="E185" s="16"/>
      <c r="F185" s="16"/>
      <c r="G185" s="16"/>
      <c r="H185" s="7"/>
      <c r="I185" s="16"/>
      <c r="J185" s="19"/>
      <c r="K185" s="16"/>
      <c r="L185" s="22"/>
      <c r="M185" s="22"/>
      <c r="N185" s="13" t="str">
        <f t="shared" si="13"/>
        <v/>
      </c>
      <c r="O185" s="16"/>
      <c r="P185" s="7"/>
      <c r="Q185" s="7"/>
      <c r="R185" s="7"/>
    </row>
    <row r="186" spans="1:18">
      <c r="A186" s="13">
        <f t="shared" si="12"/>
        <v>180</v>
      </c>
      <c r="B186" s="7"/>
      <c r="C186" s="7"/>
      <c r="D186" s="16"/>
      <c r="E186" s="16"/>
      <c r="F186" s="16"/>
      <c r="G186" s="16"/>
      <c r="H186" s="7"/>
      <c r="I186" s="16"/>
      <c r="J186" s="19"/>
      <c r="K186" s="16"/>
      <c r="L186" s="22"/>
      <c r="M186" s="22"/>
      <c r="N186" s="13" t="str">
        <f t="shared" si="13"/>
        <v/>
      </c>
      <c r="O186" s="16"/>
      <c r="P186" s="7"/>
      <c r="Q186" s="7"/>
      <c r="R186" s="7"/>
    </row>
    <row r="187" spans="1:18">
      <c r="A187" s="13">
        <f t="shared" si="12"/>
        <v>181</v>
      </c>
      <c r="B187" s="7"/>
      <c r="C187" s="7"/>
      <c r="D187" s="16"/>
      <c r="E187" s="16"/>
      <c r="F187" s="16"/>
      <c r="G187" s="16"/>
      <c r="H187" s="7"/>
      <c r="I187" s="16"/>
      <c r="J187" s="19"/>
      <c r="K187" s="16"/>
      <c r="L187" s="22"/>
      <c r="M187" s="22"/>
      <c r="N187" s="13" t="str">
        <f t="shared" si="13"/>
        <v/>
      </c>
      <c r="O187" s="16"/>
      <c r="P187" s="7"/>
      <c r="Q187" s="7"/>
      <c r="R187" s="7"/>
    </row>
    <row r="188" spans="1:18">
      <c r="A188" s="13">
        <f t="shared" si="12"/>
        <v>182</v>
      </c>
      <c r="B188" s="7"/>
      <c r="C188" s="7"/>
      <c r="D188" s="16"/>
      <c r="E188" s="16"/>
      <c r="F188" s="16"/>
      <c r="G188" s="16"/>
      <c r="H188" s="7"/>
      <c r="I188" s="16"/>
      <c r="J188" s="19"/>
      <c r="K188" s="16"/>
      <c r="L188" s="22"/>
      <c r="M188" s="22"/>
      <c r="N188" s="13" t="str">
        <f t="shared" si="13"/>
        <v/>
      </c>
      <c r="O188" s="16"/>
      <c r="P188" s="7"/>
      <c r="Q188" s="7"/>
      <c r="R188" s="7"/>
    </row>
    <row r="189" spans="1:18">
      <c r="A189" s="13">
        <f t="shared" si="12"/>
        <v>183</v>
      </c>
      <c r="B189" s="7"/>
      <c r="C189" s="7"/>
      <c r="D189" s="16"/>
      <c r="E189" s="16"/>
      <c r="F189" s="16"/>
      <c r="G189" s="16"/>
      <c r="H189" s="7"/>
      <c r="I189" s="16"/>
      <c r="J189" s="19"/>
      <c r="K189" s="16"/>
      <c r="L189" s="22"/>
      <c r="M189" s="22"/>
      <c r="N189" s="13" t="str">
        <f t="shared" si="13"/>
        <v/>
      </c>
      <c r="O189" s="16"/>
      <c r="P189" s="7"/>
      <c r="Q189" s="7"/>
      <c r="R189" s="7"/>
    </row>
    <row r="190" spans="1:18">
      <c r="A190" s="13">
        <f t="shared" si="12"/>
        <v>184</v>
      </c>
      <c r="B190" s="7"/>
      <c r="C190" s="7"/>
      <c r="D190" s="16"/>
      <c r="E190" s="16"/>
      <c r="F190" s="16"/>
      <c r="G190" s="16"/>
      <c r="H190" s="7"/>
      <c r="I190" s="16"/>
      <c r="J190" s="19"/>
      <c r="K190" s="16"/>
      <c r="L190" s="22"/>
      <c r="M190" s="22"/>
      <c r="N190" s="13" t="str">
        <f t="shared" si="13"/>
        <v/>
      </c>
      <c r="O190" s="16"/>
      <c r="P190" s="7"/>
      <c r="Q190" s="7"/>
      <c r="R190" s="7"/>
    </row>
    <row r="191" spans="1:18">
      <c r="A191" s="13">
        <f t="shared" si="12"/>
        <v>185</v>
      </c>
      <c r="B191" s="7"/>
      <c r="C191" s="7"/>
      <c r="D191" s="16"/>
      <c r="E191" s="16"/>
      <c r="F191" s="16"/>
      <c r="G191" s="16"/>
      <c r="H191" s="7"/>
      <c r="I191" s="16"/>
      <c r="J191" s="19"/>
      <c r="K191" s="16"/>
      <c r="L191" s="22"/>
      <c r="M191" s="22"/>
      <c r="N191" s="13" t="str">
        <f t="shared" si="13"/>
        <v/>
      </c>
      <c r="O191" s="16"/>
      <c r="P191" s="7"/>
      <c r="Q191" s="7"/>
      <c r="R191" s="7"/>
    </row>
    <row r="192" spans="1:18">
      <c r="A192" s="13">
        <f t="shared" si="12"/>
        <v>186</v>
      </c>
      <c r="B192" s="7"/>
      <c r="C192" s="7"/>
      <c r="D192" s="16"/>
      <c r="E192" s="16"/>
      <c r="F192" s="16"/>
      <c r="G192" s="16"/>
      <c r="H192" s="7"/>
      <c r="I192" s="16"/>
      <c r="J192" s="19"/>
      <c r="K192" s="16"/>
      <c r="L192" s="22"/>
      <c r="M192" s="22"/>
      <c r="N192" s="13" t="str">
        <f t="shared" si="13"/>
        <v/>
      </c>
      <c r="O192" s="16"/>
      <c r="P192" s="7"/>
      <c r="Q192" s="7"/>
      <c r="R192" s="7"/>
    </row>
    <row r="193" spans="1:18">
      <c r="A193" s="13">
        <f t="shared" si="12"/>
        <v>187</v>
      </c>
      <c r="B193" s="7"/>
      <c r="C193" s="7"/>
      <c r="D193" s="16"/>
      <c r="E193" s="16"/>
      <c r="F193" s="16"/>
      <c r="G193" s="16"/>
      <c r="H193" s="7"/>
      <c r="I193" s="16"/>
      <c r="J193" s="19"/>
      <c r="K193" s="16"/>
      <c r="L193" s="22"/>
      <c r="M193" s="22"/>
      <c r="N193" s="13" t="str">
        <f t="shared" si="13"/>
        <v/>
      </c>
      <c r="O193" s="16"/>
      <c r="P193" s="7"/>
      <c r="Q193" s="7"/>
      <c r="R193" s="7"/>
    </row>
    <row r="194" spans="1:18">
      <c r="A194" s="13">
        <f t="shared" si="12"/>
        <v>188</v>
      </c>
      <c r="B194" s="7"/>
      <c r="C194" s="7"/>
      <c r="D194" s="16"/>
      <c r="E194" s="16"/>
      <c r="F194" s="16"/>
      <c r="G194" s="16"/>
      <c r="H194" s="7"/>
      <c r="I194" s="16"/>
      <c r="J194" s="19"/>
      <c r="K194" s="16"/>
      <c r="L194" s="22"/>
      <c r="M194" s="22"/>
      <c r="N194" s="13" t="str">
        <f t="shared" si="13"/>
        <v/>
      </c>
      <c r="O194" s="16"/>
      <c r="P194" s="7"/>
      <c r="Q194" s="7"/>
      <c r="R194" s="7"/>
    </row>
    <row r="195" spans="1:18">
      <c r="A195" s="13">
        <f t="shared" si="12"/>
        <v>189</v>
      </c>
      <c r="B195" s="7"/>
      <c r="C195" s="7"/>
      <c r="D195" s="16"/>
      <c r="E195" s="16"/>
      <c r="F195" s="16"/>
      <c r="G195" s="16"/>
      <c r="H195" s="7"/>
      <c r="I195" s="16"/>
      <c r="J195" s="19"/>
      <c r="K195" s="16"/>
      <c r="L195" s="22"/>
      <c r="M195" s="22"/>
      <c r="N195" s="13" t="str">
        <f t="shared" si="13"/>
        <v/>
      </c>
      <c r="O195" s="16"/>
      <c r="P195" s="7"/>
      <c r="Q195" s="7"/>
      <c r="R195" s="7"/>
    </row>
    <row r="196" spans="1:18">
      <c r="A196" s="13">
        <f t="shared" si="12"/>
        <v>190</v>
      </c>
      <c r="B196" s="7"/>
      <c r="C196" s="7"/>
      <c r="D196" s="16"/>
      <c r="E196" s="16"/>
      <c r="F196" s="16"/>
      <c r="G196" s="16"/>
      <c r="H196" s="7"/>
      <c r="I196" s="16"/>
      <c r="J196" s="19"/>
      <c r="K196" s="16"/>
      <c r="L196" s="22"/>
      <c r="M196" s="22"/>
      <c r="N196" s="13" t="str">
        <f t="shared" si="13"/>
        <v/>
      </c>
      <c r="O196" s="16"/>
      <c r="P196" s="7"/>
      <c r="Q196" s="7"/>
      <c r="R196" s="7"/>
    </row>
    <row r="197" spans="1:18">
      <c r="A197" s="13">
        <f t="shared" si="12"/>
        <v>191</v>
      </c>
      <c r="B197" s="7"/>
      <c r="C197" s="7"/>
      <c r="D197" s="16"/>
      <c r="E197" s="16"/>
      <c r="F197" s="16"/>
      <c r="G197" s="16"/>
      <c r="H197" s="7"/>
      <c r="I197" s="16"/>
      <c r="J197" s="19"/>
      <c r="K197" s="16"/>
      <c r="L197" s="22"/>
      <c r="M197" s="22"/>
      <c r="N197" s="13" t="str">
        <f t="shared" si="13"/>
        <v/>
      </c>
      <c r="O197" s="16"/>
      <c r="P197" s="7"/>
      <c r="Q197" s="7"/>
      <c r="R197" s="7"/>
    </row>
    <row r="198" spans="1:18">
      <c r="A198" s="13">
        <f t="shared" si="12"/>
        <v>192</v>
      </c>
      <c r="B198" s="7"/>
      <c r="C198" s="7"/>
      <c r="D198" s="16"/>
      <c r="E198" s="16"/>
      <c r="F198" s="16"/>
      <c r="G198" s="16"/>
      <c r="H198" s="7"/>
      <c r="I198" s="16"/>
      <c r="J198" s="19"/>
      <c r="K198" s="16"/>
      <c r="L198" s="22"/>
      <c r="M198" s="22"/>
      <c r="N198" s="13" t="str">
        <f t="shared" si="13"/>
        <v/>
      </c>
      <c r="O198" s="16"/>
      <c r="P198" s="7"/>
      <c r="Q198" s="7"/>
      <c r="R198" s="7"/>
    </row>
    <row r="199" spans="1:18">
      <c r="A199" s="13">
        <f t="shared" ref="A199:A206" si="14">ROW()-6</f>
        <v>193</v>
      </c>
      <c r="B199" s="7"/>
      <c r="C199" s="7"/>
      <c r="D199" s="16"/>
      <c r="E199" s="16"/>
      <c r="F199" s="16"/>
      <c r="G199" s="16"/>
      <c r="H199" s="7"/>
      <c r="I199" s="16"/>
      <c r="J199" s="19"/>
      <c r="K199" s="16"/>
      <c r="L199" s="22"/>
      <c r="M199" s="22"/>
      <c r="N199" s="13" t="str">
        <f t="shared" ref="N199:N230" si="15">IF(B199="","",IF(L199&lt;=0,"발주필요",IF(L199&lt;M199,"부족","정상")))</f>
        <v/>
      </c>
      <c r="O199" s="16"/>
      <c r="P199" s="7"/>
      <c r="Q199" s="7"/>
      <c r="R199" s="7"/>
    </row>
    <row r="200" spans="1:18">
      <c r="A200" s="13">
        <f t="shared" si="14"/>
        <v>194</v>
      </c>
      <c r="B200" s="7"/>
      <c r="C200" s="7"/>
      <c r="D200" s="16"/>
      <c r="E200" s="16"/>
      <c r="F200" s="16"/>
      <c r="G200" s="16"/>
      <c r="H200" s="7"/>
      <c r="I200" s="16"/>
      <c r="J200" s="19"/>
      <c r="K200" s="16"/>
      <c r="L200" s="22"/>
      <c r="M200" s="22"/>
      <c r="N200" s="13" t="str">
        <f t="shared" si="15"/>
        <v/>
      </c>
      <c r="O200" s="16"/>
      <c r="P200" s="7"/>
      <c r="Q200" s="7"/>
      <c r="R200" s="7"/>
    </row>
    <row r="201" spans="1:18">
      <c r="A201" s="13">
        <f t="shared" si="14"/>
        <v>195</v>
      </c>
      <c r="B201" s="7"/>
      <c r="C201" s="7"/>
      <c r="D201" s="16"/>
      <c r="E201" s="16"/>
      <c r="F201" s="16"/>
      <c r="G201" s="16"/>
      <c r="H201" s="7"/>
      <c r="I201" s="16"/>
      <c r="J201" s="19"/>
      <c r="K201" s="16"/>
      <c r="L201" s="22"/>
      <c r="M201" s="22"/>
      <c r="N201" s="13" t="str">
        <f t="shared" si="15"/>
        <v/>
      </c>
      <c r="O201" s="16"/>
      <c r="P201" s="7"/>
      <c r="Q201" s="7"/>
      <c r="R201" s="7"/>
    </row>
    <row r="202" spans="1:18">
      <c r="A202" s="13">
        <f t="shared" si="14"/>
        <v>196</v>
      </c>
      <c r="B202" s="7"/>
      <c r="C202" s="7"/>
      <c r="D202" s="16"/>
      <c r="E202" s="16"/>
      <c r="F202" s="16"/>
      <c r="G202" s="16"/>
      <c r="H202" s="7"/>
      <c r="I202" s="16"/>
      <c r="J202" s="19"/>
      <c r="K202" s="16"/>
      <c r="L202" s="22"/>
      <c r="M202" s="22"/>
      <c r="N202" s="13" t="str">
        <f t="shared" si="15"/>
        <v/>
      </c>
      <c r="O202" s="16"/>
      <c r="P202" s="7"/>
      <c r="Q202" s="7"/>
      <c r="R202" s="7"/>
    </row>
    <row r="203" spans="1:18">
      <c r="A203" s="13">
        <f t="shared" si="14"/>
        <v>197</v>
      </c>
      <c r="B203" s="7"/>
      <c r="C203" s="7"/>
      <c r="D203" s="16"/>
      <c r="E203" s="16"/>
      <c r="F203" s="16"/>
      <c r="G203" s="16"/>
      <c r="H203" s="7"/>
      <c r="I203" s="16"/>
      <c r="J203" s="19"/>
      <c r="K203" s="16"/>
      <c r="L203" s="22"/>
      <c r="M203" s="22"/>
      <c r="N203" s="13" t="str">
        <f t="shared" si="15"/>
        <v/>
      </c>
      <c r="O203" s="16"/>
      <c r="P203" s="7"/>
      <c r="Q203" s="7"/>
      <c r="R203" s="7"/>
    </row>
    <row r="204" spans="1:18">
      <c r="A204" s="13">
        <f t="shared" si="14"/>
        <v>198</v>
      </c>
      <c r="B204" s="7"/>
      <c r="C204" s="7"/>
      <c r="D204" s="16"/>
      <c r="E204" s="16"/>
      <c r="F204" s="16"/>
      <c r="G204" s="16"/>
      <c r="H204" s="7"/>
      <c r="I204" s="16"/>
      <c r="J204" s="19"/>
      <c r="K204" s="16"/>
      <c r="L204" s="22"/>
      <c r="M204" s="22"/>
      <c r="N204" s="13" t="str">
        <f t="shared" si="15"/>
        <v/>
      </c>
      <c r="O204" s="16"/>
      <c r="P204" s="7"/>
      <c r="Q204" s="7"/>
      <c r="R204" s="7"/>
    </row>
    <row r="205" spans="1:18">
      <c r="A205" s="13">
        <f t="shared" si="14"/>
        <v>199</v>
      </c>
      <c r="B205" s="7"/>
      <c r="C205" s="7"/>
      <c r="D205" s="16"/>
      <c r="E205" s="16"/>
      <c r="F205" s="16"/>
      <c r="G205" s="16"/>
      <c r="H205" s="7"/>
      <c r="I205" s="16"/>
      <c r="J205" s="19"/>
      <c r="K205" s="16"/>
      <c r="L205" s="22"/>
      <c r="M205" s="22"/>
      <c r="N205" s="13" t="str">
        <f t="shared" si="15"/>
        <v/>
      </c>
      <c r="O205" s="16"/>
      <c r="P205" s="7"/>
      <c r="Q205" s="7"/>
      <c r="R205" s="7"/>
    </row>
    <row r="206" spans="1:18">
      <c r="A206" s="14">
        <f t="shared" si="14"/>
        <v>200</v>
      </c>
      <c r="B206" s="8"/>
      <c r="C206" s="8"/>
      <c r="D206" s="17"/>
      <c r="E206" s="17"/>
      <c r="F206" s="17"/>
      <c r="G206" s="17"/>
      <c r="H206" s="8"/>
      <c r="I206" s="17"/>
      <c r="J206" s="20"/>
      <c r="K206" s="17"/>
      <c r="L206" s="23"/>
      <c r="M206" s="23"/>
      <c r="N206" s="14" t="str">
        <f t="shared" si="15"/>
        <v/>
      </c>
      <c r="O206" s="17"/>
      <c r="P206" s="8"/>
      <c r="Q206" s="8"/>
      <c r="R206" s="8"/>
    </row>
  </sheetData>
  <mergeCells count="1">
    <mergeCell ref="A1:S1"/>
  </mergeCells>
  <phoneticPr fontId="6" type="noConversion"/>
  <conditionalFormatting sqref="N7:N206">
    <cfRule type="containsText" dxfId="3" priority="1" operator="containsText" text="정상"/>
    <cfRule type="containsText" dxfId="2" priority="2" operator="containsText" text="부족"/>
    <cfRule type="containsText" dxfId="1" priority="3" operator="containsText" text="발주필요"/>
  </conditionalFormatting>
  <dataValidations count="1">
    <dataValidation type="whole" sqref="L7:L206 M56:M206" xr:uid="{00000000-0002-0000-0000-000003000000}">
      <formula1>0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xr:uid="{00000000-0002-0000-0000-000002000000}">
          <x14:formula1>
            <xm:f>코드목록!$C$2:$C$7</xm:f>
          </x14:formula1>
          <xm:sqref>O7:O206</xm:sqref>
        </x14:dataValidation>
        <x14:dataValidation type="list" xr:uid="{00000000-0002-0000-0000-000000000000}">
          <x14:formula1>
            <xm:f>코드목록!$A$2:$A$15</xm:f>
          </x14:formula1>
          <xm:sqref>D7:D206</xm:sqref>
        </x14:dataValidation>
        <x14:dataValidation type="list" xr:uid="{00000000-0002-0000-0000-000001000000}">
          <x14:formula1>
            <xm:f>코드목록!$B$2:$B$8</xm:f>
          </x14:formula1>
          <xm:sqref>G38:G206 G7:G36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showGridLines="0" workbookViewId="0">
      <selection activeCell="B25" sqref="B25"/>
    </sheetView>
  </sheetViews>
  <sheetFormatPr defaultRowHeight="13.5"/>
  <cols>
    <col min="1" max="1" width="23" customWidth="1"/>
    <col min="2" max="4" width="18" customWidth="1"/>
  </cols>
  <sheetData>
    <row r="1" spans="1:4" ht="22.5">
      <c r="A1" s="44" t="s">
        <v>21</v>
      </c>
      <c r="B1" s="44"/>
      <c r="C1" s="44"/>
      <c r="D1" s="44"/>
    </row>
    <row r="2" spans="1:4" ht="13.9">
      <c r="A2" s="45"/>
      <c r="B2" s="45"/>
      <c r="C2" s="45"/>
      <c r="D2" s="45"/>
    </row>
    <row r="4" spans="1:4" ht="30" customHeight="1">
      <c r="A4" s="24" t="s">
        <v>6</v>
      </c>
      <c r="B4" s="24" t="s">
        <v>0</v>
      </c>
      <c r="C4" s="24" t="s">
        <v>1</v>
      </c>
      <c r="D4" s="24" t="s">
        <v>2</v>
      </c>
    </row>
    <row r="5" spans="1:4">
      <c r="A5" s="25" t="s">
        <v>22</v>
      </c>
      <c r="B5" s="26">
        <f>COUNTIF('통합 재고현황'!$D$7:$D$206,A5)</f>
        <v>1</v>
      </c>
      <c r="C5" s="26">
        <f>SUMIF('통합 재고현황'!$D$7:$D$206,A5,'통합 재고현황'!$L$7:$L$206)</f>
        <v>20</v>
      </c>
      <c r="D5" s="26">
        <f>COUNTIFS('통합 재고현황'!$D$7:$D$206,A5,'통합 재고현황'!$N$7:$N$206,"부족")+COUNTIFS('통합 재고현황'!$D$7:$D$206,A5,'통합 재고현황'!$N$7:$N$206,"발주필요")</f>
        <v>0</v>
      </c>
    </row>
    <row r="6" spans="1:4">
      <c r="A6" s="25" t="s">
        <v>23</v>
      </c>
      <c r="B6" s="26">
        <f>COUNTIF('통합 재고현황'!$D$7:$D$206,A6)</f>
        <v>3</v>
      </c>
      <c r="C6" s="26">
        <f>SUMIF('통합 재고현황'!$D$7:$D$206,A6,'통합 재고현황'!$L$7:$L$206)</f>
        <v>65</v>
      </c>
      <c r="D6" s="26">
        <f>COUNTIFS('통합 재고현황'!$D$7:$D$206,A6,'통합 재고현황'!$N$7:$N$206,"부족")+COUNTIFS('통합 재고현황'!$D$7:$D$206,A6,'통합 재고현황'!$N$7:$N$206,"발주필요")</f>
        <v>0</v>
      </c>
    </row>
    <row r="7" spans="1:4">
      <c r="A7" s="25" t="s">
        <v>24</v>
      </c>
      <c r="B7" s="26">
        <f>COUNTIF('통합 재고현황'!$D$7:$D$206,A7)</f>
        <v>0</v>
      </c>
      <c r="C7" s="26">
        <f>SUMIF('통합 재고현황'!$D$7:$D$206,A7,'통합 재고현황'!$L$7:$L$206)</f>
        <v>0</v>
      </c>
      <c r="D7" s="26">
        <f>COUNTIFS('통합 재고현황'!$D$7:$D$206,A7,'통합 재고현황'!$N$7:$N$206,"부족")+COUNTIFS('통합 재고현황'!$D$7:$D$206,A7,'통합 재고현황'!$N$7:$N$206,"발주필요")</f>
        <v>0</v>
      </c>
    </row>
    <row r="8" spans="1:4">
      <c r="A8" s="25" t="s">
        <v>25</v>
      </c>
      <c r="B8" s="26">
        <f>COUNTIF('통합 재고현황'!$D$7:$D$206,A8)</f>
        <v>1</v>
      </c>
      <c r="C8" s="26">
        <f>SUMIF('통합 재고현황'!$D$7:$D$206,A8,'통합 재고현황'!$L$7:$L$206)</f>
        <v>20</v>
      </c>
      <c r="D8" s="26">
        <f>COUNTIFS('통합 재고현황'!$D$7:$D$206,A8,'통합 재고현황'!$N$7:$N$206,"부족")+COUNTIFS('통합 재고현황'!$D$7:$D$206,A8,'통합 재고현황'!$N$7:$N$206,"발주필요")</f>
        <v>0</v>
      </c>
    </row>
    <row r="9" spans="1:4">
      <c r="A9" s="25" t="s">
        <v>26</v>
      </c>
      <c r="B9" s="26">
        <f>COUNTIF('통합 재고현황'!$D$7:$D$206,A9)</f>
        <v>0</v>
      </c>
      <c r="C9" s="26">
        <f>SUMIF('통합 재고현황'!$D$7:$D$206,A9,'통합 재고현황'!$L$7:$L$206)</f>
        <v>0</v>
      </c>
      <c r="D9" s="26">
        <f>COUNTIFS('통합 재고현황'!$D$7:$D$206,A9,'통합 재고현황'!$N$7:$N$206,"부족")+COUNTIFS('통합 재고현황'!$D$7:$D$206,A9,'통합 재고현황'!$N$7:$N$206,"발주필요")</f>
        <v>0</v>
      </c>
    </row>
    <row r="10" spans="1:4">
      <c r="A10" s="25" t="s">
        <v>27</v>
      </c>
      <c r="B10" s="26">
        <f>COUNTIF('통합 재고현황'!$D$7:$D$206,A10)</f>
        <v>0</v>
      </c>
      <c r="C10" s="26">
        <f>SUMIF('통합 재고현황'!$D$7:$D$206,A10,'통합 재고현황'!$L$7:$L$206)</f>
        <v>0</v>
      </c>
      <c r="D10" s="26">
        <f>COUNTIFS('통합 재고현황'!$D$7:$D$206,A10,'통합 재고현황'!$N$7:$N$206,"부족")+COUNTIFS('통합 재고현황'!$D$7:$D$206,A10,'통합 재고현황'!$N$7:$N$206,"발주필요")</f>
        <v>0</v>
      </c>
    </row>
    <row r="11" spans="1:4">
      <c r="A11" s="25" t="s">
        <v>28</v>
      </c>
      <c r="B11" s="26">
        <f>COUNTIF('통합 재고현황'!$D$7:$D$206,A11)</f>
        <v>0</v>
      </c>
      <c r="C11" s="26">
        <f>SUMIF('통합 재고현황'!$D$7:$D$206,A11,'통합 재고현황'!$L$7:$L$206)</f>
        <v>0</v>
      </c>
      <c r="D11" s="26">
        <f>COUNTIFS('통합 재고현황'!$D$7:$D$206,A11,'통합 재고현황'!$N$7:$N$206,"부족")+COUNTIFS('통합 재고현황'!$D$7:$D$206,A11,'통합 재고현황'!$N$7:$N$206,"발주필요")</f>
        <v>0</v>
      </c>
    </row>
    <row r="12" spans="1:4">
      <c r="A12" s="25" t="s">
        <v>29</v>
      </c>
      <c r="B12" s="26">
        <f>COUNTIF('통합 재고현황'!$D$7:$D$206,A12)</f>
        <v>26</v>
      </c>
      <c r="C12" s="26">
        <f>SUMIF('통합 재고현황'!$D$7:$D$206,A12,'통합 재고현황'!$L$7:$L$206)</f>
        <v>12459</v>
      </c>
      <c r="D12" s="26">
        <f>COUNTIFS('통합 재고현황'!$D$7:$D$206,A12,'통합 재고현황'!$N$7:$N$206,"부족")+COUNTIFS('통합 재고현황'!$D$7:$D$206,A12,'통합 재고현황'!$N$7:$N$206,"발주필요")</f>
        <v>0</v>
      </c>
    </row>
    <row r="13" spans="1:4">
      <c r="A13" s="25" t="s">
        <v>30</v>
      </c>
      <c r="B13" s="26">
        <f>COUNTIF('통합 재고현황'!$D$7:$D$206,A13)</f>
        <v>12</v>
      </c>
      <c r="C13" s="26">
        <f>SUMIF('통합 재고현황'!$D$7:$D$206,A13,'통합 재고현황'!$L$7:$L$206)</f>
        <v>3241</v>
      </c>
      <c r="D13" s="26">
        <f>COUNTIFS('통합 재고현황'!$D$7:$D$206,A13,'통합 재고현황'!$N$7:$N$206,"부족")+COUNTIFS('통합 재고현황'!$D$7:$D$206,A13,'통합 재고현황'!$N$7:$N$206,"발주필요")</f>
        <v>0</v>
      </c>
    </row>
    <row r="14" spans="1:4">
      <c r="A14" s="25" t="s">
        <v>70</v>
      </c>
      <c r="B14" s="26">
        <f>COUNTIF('통합 재고현황'!$D$7:$D$206,A14)</f>
        <v>1</v>
      </c>
      <c r="C14" s="26">
        <f>SUMIF('통합 재고현황'!$D$7:$D$206,A14,'통합 재고현황'!$L$7:$L$206)</f>
        <v>20</v>
      </c>
      <c r="D14" s="26">
        <f>COUNTIFS('통합 재고현황'!$D$7:$D$206,A14,'통합 재고현황'!$N$7:$N$206,"부족")+COUNTIFS('통합 재고현황'!$D$7:$D$206,A14,'통합 재고현황'!$N$7:$N$206,"발주필요")</f>
        <v>0</v>
      </c>
    </row>
    <row r="15" spans="1:4">
      <c r="A15" s="25" t="s">
        <v>72</v>
      </c>
      <c r="B15" s="26">
        <f>COUNTIF('통합 재고현황'!$D$7:$D$206,A15)</f>
        <v>1</v>
      </c>
      <c r="C15" s="26">
        <f>SUMIF('통합 재고현황'!$D$7:$D$206,A15,'통합 재고현황'!$L$7:$L$206)</f>
        <v>20</v>
      </c>
      <c r="D15" s="26">
        <f>COUNTIFS('통합 재고현황'!$D$7:$D$206,A15,'통합 재고현황'!$N$7:$N$206,"부족")+COUNTIFS('통합 재고현황'!$D$7:$D$206,A15,'통합 재고현황'!$N$7:$N$206,"발주필요")</f>
        <v>0</v>
      </c>
    </row>
    <row r="16" spans="1:4" ht="16.899999999999999">
      <c r="A16" s="33" t="s">
        <v>81</v>
      </c>
      <c r="B16" s="26">
        <f>COUNTIF('통합 재고현황'!$D$7:$D$206,A16)</f>
        <v>1</v>
      </c>
      <c r="C16" s="26">
        <f>SUMIF('통합 재고현황'!$D$7:$D$206,A16,'통합 재고현황'!$L$7:$L$206)</f>
        <v>20</v>
      </c>
      <c r="D16" s="26">
        <f>COUNTIFS('통합 재고현황'!$D$7:$D$206,A16,'통합 재고현황'!$N$7:$N$206,"부족")+COUNTIFS('통합 재고현황'!$D$7:$D$206,A16,'통합 재고현황'!$N$7:$N$206,"발주필요")</f>
        <v>0</v>
      </c>
    </row>
    <row r="17" spans="1:4" ht="16.899999999999999">
      <c r="A17" s="33" t="s">
        <v>147</v>
      </c>
      <c r="B17" s="26">
        <f>COUNTIF('통합 재고현황'!$D$7:$D$206,A17)</f>
        <v>1</v>
      </c>
      <c r="C17" s="26">
        <f>SUMIF('통합 재고현황'!$D$7:$D$206,A17,'통합 재고현황'!$L$7:$L$206)</f>
        <v>3</v>
      </c>
      <c r="D17" s="26">
        <f>COUNTIFS('통합 재고현황'!$D$7:$D$206,A17,'통합 재고현황'!$N$7:$N$206,"부족")+COUNTIFS('통합 재고현황'!$D$7:$D$206,A17,'통합 재고현황'!$N$7:$N$206,"발주필요")</f>
        <v>0</v>
      </c>
    </row>
  </sheetData>
  <mergeCells count="2">
    <mergeCell ref="A1:D1"/>
    <mergeCell ref="A2:D2"/>
  </mergeCells>
  <phoneticPr fontId="6" type="noConversion"/>
  <conditionalFormatting sqref="D5:D17">
    <cfRule type="cellIs" dxfId="0" priority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04"/>
  <sheetViews>
    <sheetView showGridLines="0" workbookViewId="0">
      <selection sqref="A1:J1"/>
    </sheetView>
  </sheetViews>
  <sheetFormatPr defaultRowHeight="13.5"/>
  <cols>
    <col min="1" max="1" width="7" customWidth="1"/>
    <col min="2" max="2" width="13" customWidth="1"/>
    <col min="3" max="3" width="12" customWidth="1"/>
    <col min="4" max="4" width="18" customWidth="1"/>
    <col min="5" max="5" width="22" customWidth="1"/>
    <col min="6" max="6" width="16" customWidth="1"/>
    <col min="7" max="7" width="10" customWidth="1"/>
    <col min="8" max="8" width="17" customWidth="1"/>
    <col min="9" max="9" width="16" customWidth="1"/>
    <col min="10" max="10" width="32" customWidth="1"/>
  </cols>
  <sheetData>
    <row r="1" spans="1:10" ht="22.5">
      <c r="A1" s="44" t="s">
        <v>32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13.9">
      <c r="A2" s="45" t="s">
        <v>33</v>
      </c>
      <c r="B2" s="45"/>
      <c r="C2" s="45"/>
      <c r="D2" s="45"/>
      <c r="E2" s="45"/>
      <c r="F2" s="45"/>
      <c r="G2" s="45"/>
      <c r="H2" s="45"/>
      <c r="I2" s="45"/>
      <c r="J2" s="45"/>
    </row>
    <row r="4" spans="1:10" ht="38" customHeight="1">
      <c r="A4" s="5" t="s">
        <v>3</v>
      </c>
      <c r="B4" s="5" t="s">
        <v>34</v>
      </c>
      <c r="C4" s="5" t="s">
        <v>35</v>
      </c>
      <c r="D4" s="5" t="s">
        <v>6</v>
      </c>
      <c r="E4" s="5" t="s">
        <v>4</v>
      </c>
      <c r="F4" s="5" t="s">
        <v>5</v>
      </c>
      <c r="G4" s="5" t="s">
        <v>36</v>
      </c>
      <c r="H4" s="5" t="s">
        <v>11</v>
      </c>
      <c r="I4" s="5" t="s">
        <v>13</v>
      </c>
      <c r="J4" s="5" t="s">
        <v>37</v>
      </c>
    </row>
    <row r="5" spans="1:10">
      <c r="A5" s="9">
        <f t="shared" ref="A5:A36" si="0">ROW()-4</f>
        <v>1</v>
      </c>
      <c r="B5" s="27"/>
      <c r="C5" s="6"/>
      <c r="D5" s="6"/>
      <c r="E5" s="6"/>
      <c r="F5" s="6"/>
      <c r="G5" s="30"/>
      <c r="H5" s="6"/>
      <c r="I5" s="6"/>
      <c r="J5" s="6"/>
    </row>
    <row r="6" spans="1:10">
      <c r="A6" s="10">
        <f t="shared" si="0"/>
        <v>2</v>
      </c>
      <c r="B6" s="28"/>
      <c r="C6" s="7"/>
      <c r="D6" s="7"/>
      <c r="E6" s="7"/>
      <c r="F6" s="7"/>
      <c r="G6" s="31"/>
      <c r="H6" s="7"/>
      <c r="I6" s="7"/>
      <c r="J6" s="7"/>
    </row>
    <row r="7" spans="1:10">
      <c r="A7" s="10">
        <f t="shared" si="0"/>
        <v>3</v>
      </c>
      <c r="B7" s="28"/>
      <c r="C7" s="7"/>
      <c r="D7" s="7"/>
      <c r="E7" s="7"/>
      <c r="F7" s="7"/>
      <c r="G7" s="31"/>
      <c r="H7" s="7"/>
      <c r="I7" s="7"/>
      <c r="J7" s="7"/>
    </row>
    <row r="8" spans="1:10">
      <c r="A8" s="10">
        <f t="shared" si="0"/>
        <v>4</v>
      </c>
      <c r="B8" s="28"/>
      <c r="C8" s="7"/>
      <c r="D8" s="7"/>
      <c r="E8" s="7"/>
      <c r="F8" s="7"/>
      <c r="G8" s="31"/>
      <c r="H8" s="7"/>
      <c r="I8" s="7"/>
      <c r="J8" s="7"/>
    </row>
    <row r="9" spans="1:10">
      <c r="A9" s="10">
        <f t="shared" si="0"/>
        <v>5</v>
      </c>
      <c r="B9" s="28"/>
      <c r="C9" s="7"/>
      <c r="D9" s="7"/>
      <c r="E9" s="7"/>
      <c r="F9" s="7"/>
      <c r="G9" s="31"/>
      <c r="H9" s="7"/>
      <c r="I9" s="7"/>
      <c r="J9" s="7"/>
    </row>
    <row r="10" spans="1:10">
      <c r="A10" s="10">
        <f t="shared" si="0"/>
        <v>6</v>
      </c>
      <c r="B10" s="28"/>
      <c r="C10" s="7"/>
      <c r="D10" s="7"/>
      <c r="E10" s="7"/>
      <c r="F10" s="7"/>
      <c r="G10" s="31"/>
      <c r="H10" s="7"/>
      <c r="I10" s="7"/>
      <c r="J10" s="7"/>
    </row>
    <row r="11" spans="1:10">
      <c r="A11" s="10">
        <f t="shared" si="0"/>
        <v>7</v>
      </c>
      <c r="B11" s="28"/>
      <c r="C11" s="7"/>
      <c r="D11" s="7"/>
      <c r="E11" s="7"/>
      <c r="F11" s="7"/>
      <c r="G11" s="31"/>
      <c r="H11" s="7"/>
      <c r="I11" s="7"/>
      <c r="J11" s="7"/>
    </row>
    <row r="12" spans="1:10">
      <c r="A12" s="10">
        <f t="shared" si="0"/>
        <v>8</v>
      </c>
      <c r="B12" s="28"/>
      <c r="C12" s="7"/>
      <c r="D12" s="7"/>
      <c r="E12" s="7"/>
      <c r="F12" s="7"/>
      <c r="G12" s="31"/>
      <c r="H12" s="7"/>
      <c r="I12" s="7"/>
      <c r="J12" s="7"/>
    </row>
    <row r="13" spans="1:10">
      <c r="A13" s="10">
        <f t="shared" si="0"/>
        <v>9</v>
      </c>
      <c r="B13" s="28"/>
      <c r="C13" s="7"/>
      <c r="D13" s="7"/>
      <c r="E13" s="7"/>
      <c r="F13" s="7"/>
      <c r="G13" s="31"/>
      <c r="H13" s="7"/>
      <c r="I13" s="7"/>
      <c r="J13" s="7"/>
    </row>
    <row r="14" spans="1:10">
      <c r="A14" s="10">
        <f t="shared" si="0"/>
        <v>10</v>
      </c>
      <c r="B14" s="28"/>
      <c r="C14" s="7"/>
      <c r="D14" s="7"/>
      <c r="E14" s="7"/>
      <c r="F14" s="7"/>
      <c r="G14" s="31"/>
      <c r="H14" s="7"/>
      <c r="I14" s="7"/>
      <c r="J14" s="7"/>
    </row>
    <row r="15" spans="1:10">
      <c r="A15" s="10">
        <f t="shared" si="0"/>
        <v>11</v>
      </c>
      <c r="B15" s="28"/>
      <c r="C15" s="7"/>
      <c r="D15" s="7"/>
      <c r="E15" s="7"/>
      <c r="F15" s="7"/>
      <c r="G15" s="31"/>
      <c r="H15" s="7"/>
      <c r="I15" s="7"/>
      <c r="J15" s="7"/>
    </row>
    <row r="16" spans="1:10">
      <c r="A16" s="10">
        <f t="shared" si="0"/>
        <v>12</v>
      </c>
      <c r="B16" s="28"/>
      <c r="C16" s="7"/>
      <c r="D16" s="7"/>
      <c r="E16" s="7"/>
      <c r="F16" s="7"/>
      <c r="G16" s="31"/>
      <c r="H16" s="7"/>
      <c r="I16" s="7"/>
      <c r="J16" s="7"/>
    </row>
    <row r="17" spans="1:10">
      <c r="A17" s="10">
        <f t="shared" si="0"/>
        <v>13</v>
      </c>
      <c r="B17" s="28"/>
      <c r="C17" s="7"/>
      <c r="D17" s="7"/>
      <c r="E17" s="7"/>
      <c r="F17" s="7"/>
      <c r="G17" s="31"/>
      <c r="H17" s="7"/>
      <c r="I17" s="7"/>
      <c r="J17" s="7"/>
    </row>
    <row r="18" spans="1:10">
      <c r="A18" s="10">
        <f t="shared" si="0"/>
        <v>14</v>
      </c>
      <c r="B18" s="28"/>
      <c r="C18" s="7"/>
      <c r="D18" s="7"/>
      <c r="E18" s="7"/>
      <c r="F18" s="7"/>
      <c r="G18" s="31"/>
      <c r="H18" s="7"/>
      <c r="I18" s="7"/>
      <c r="J18" s="7"/>
    </row>
    <row r="19" spans="1:10">
      <c r="A19" s="10">
        <f t="shared" si="0"/>
        <v>15</v>
      </c>
      <c r="B19" s="28"/>
      <c r="C19" s="7"/>
      <c r="D19" s="7"/>
      <c r="E19" s="7"/>
      <c r="F19" s="7"/>
      <c r="G19" s="31"/>
      <c r="H19" s="7"/>
      <c r="I19" s="7"/>
      <c r="J19" s="7"/>
    </row>
    <row r="20" spans="1:10">
      <c r="A20" s="10">
        <f t="shared" si="0"/>
        <v>16</v>
      </c>
      <c r="B20" s="28"/>
      <c r="C20" s="7"/>
      <c r="D20" s="7"/>
      <c r="E20" s="7"/>
      <c r="F20" s="7"/>
      <c r="G20" s="31"/>
      <c r="H20" s="7"/>
      <c r="I20" s="7"/>
      <c r="J20" s="7"/>
    </row>
    <row r="21" spans="1:10">
      <c r="A21" s="10">
        <f t="shared" si="0"/>
        <v>17</v>
      </c>
      <c r="B21" s="28"/>
      <c r="C21" s="7"/>
      <c r="D21" s="7"/>
      <c r="E21" s="7"/>
      <c r="F21" s="7"/>
      <c r="G21" s="31"/>
      <c r="H21" s="7"/>
      <c r="I21" s="7"/>
      <c r="J21" s="7"/>
    </row>
    <row r="22" spans="1:10">
      <c r="A22" s="10">
        <f t="shared" si="0"/>
        <v>18</v>
      </c>
      <c r="B22" s="28"/>
      <c r="C22" s="7"/>
      <c r="D22" s="7"/>
      <c r="E22" s="7"/>
      <c r="F22" s="7"/>
      <c r="G22" s="31"/>
      <c r="H22" s="7"/>
      <c r="I22" s="7"/>
      <c r="J22" s="7"/>
    </row>
    <row r="23" spans="1:10">
      <c r="A23" s="10">
        <f t="shared" si="0"/>
        <v>19</v>
      </c>
      <c r="B23" s="28"/>
      <c r="C23" s="7"/>
      <c r="D23" s="7"/>
      <c r="E23" s="7"/>
      <c r="F23" s="7"/>
      <c r="G23" s="31"/>
      <c r="H23" s="7"/>
      <c r="I23" s="7"/>
      <c r="J23" s="7"/>
    </row>
    <row r="24" spans="1:10">
      <c r="A24" s="10">
        <f t="shared" si="0"/>
        <v>20</v>
      </c>
      <c r="B24" s="28"/>
      <c r="C24" s="7"/>
      <c r="D24" s="7"/>
      <c r="E24" s="7"/>
      <c r="F24" s="7"/>
      <c r="G24" s="31"/>
      <c r="H24" s="7"/>
      <c r="I24" s="7"/>
      <c r="J24" s="7"/>
    </row>
    <row r="25" spans="1:10">
      <c r="A25" s="10">
        <f t="shared" si="0"/>
        <v>21</v>
      </c>
      <c r="B25" s="28"/>
      <c r="C25" s="7"/>
      <c r="D25" s="7"/>
      <c r="E25" s="7"/>
      <c r="F25" s="7"/>
      <c r="G25" s="31"/>
      <c r="H25" s="7"/>
      <c r="I25" s="7"/>
      <c r="J25" s="7"/>
    </row>
    <row r="26" spans="1:10">
      <c r="A26" s="10">
        <f t="shared" si="0"/>
        <v>22</v>
      </c>
      <c r="B26" s="28"/>
      <c r="C26" s="7"/>
      <c r="D26" s="7"/>
      <c r="E26" s="7"/>
      <c r="F26" s="7"/>
      <c r="G26" s="31"/>
      <c r="H26" s="7"/>
      <c r="I26" s="7"/>
      <c r="J26" s="7"/>
    </row>
    <row r="27" spans="1:10">
      <c r="A27" s="10">
        <f t="shared" si="0"/>
        <v>23</v>
      </c>
      <c r="B27" s="28"/>
      <c r="C27" s="7"/>
      <c r="D27" s="7"/>
      <c r="E27" s="7"/>
      <c r="F27" s="7"/>
      <c r="G27" s="31"/>
      <c r="H27" s="7"/>
      <c r="I27" s="7"/>
      <c r="J27" s="7"/>
    </row>
    <row r="28" spans="1:10">
      <c r="A28" s="10">
        <f t="shared" si="0"/>
        <v>24</v>
      </c>
      <c r="B28" s="28"/>
      <c r="C28" s="7"/>
      <c r="D28" s="7"/>
      <c r="E28" s="7"/>
      <c r="F28" s="7"/>
      <c r="G28" s="31"/>
      <c r="H28" s="7"/>
      <c r="I28" s="7"/>
      <c r="J28" s="7"/>
    </row>
    <row r="29" spans="1:10">
      <c r="A29" s="10">
        <f t="shared" si="0"/>
        <v>25</v>
      </c>
      <c r="B29" s="28"/>
      <c r="C29" s="7"/>
      <c r="D29" s="7"/>
      <c r="E29" s="7"/>
      <c r="F29" s="7"/>
      <c r="G29" s="31"/>
      <c r="H29" s="7"/>
      <c r="I29" s="7"/>
      <c r="J29" s="7"/>
    </row>
    <row r="30" spans="1:10">
      <c r="A30" s="10">
        <f t="shared" si="0"/>
        <v>26</v>
      </c>
      <c r="B30" s="28"/>
      <c r="C30" s="7"/>
      <c r="D30" s="7"/>
      <c r="E30" s="7"/>
      <c r="F30" s="7"/>
      <c r="G30" s="31"/>
      <c r="H30" s="7"/>
      <c r="I30" s="7"/>
      <c r="J30" s="7"/>
    </row>
    <row r="31" spans="1:10">
      <c r="A31" s="10">
        <f t="shared" si="0"/>
        <v>27</v>
      </c>
      <c r="B31" s="28"/>
      <c r="C31" s="7"/>
      <c r="D31" s="7"/>
      <c r="E31" s="7"/>
      <c r="F31" s="7"/>
      <c r="G31" s="31"/>
      <c r="H31" s="7"/>
      <c r="I31" s="7"/>
      <c r="J31" s="7"/>
    </row>
    <row r="32" spans="1:10">
      <c r="A32" s="10">
        <f t="shared" si="0"/>
        <v>28</v>
      </c>
      <c r="B32" s="28"/>
      <c r="C32" s="7"/>
      <c r="D32" s="7"/>
      <c r="E32" s="7"/>
      <c r="F32" s="7"/>
      <c r="G32" s="31"/>
      <c r="H32" s="7"/>
      <c r="I32" s="7"/>
      <c r="J32" s="7"/>
    </row>
    <row r="33" spans="1:10">
      <c r="A33" s="10">
        <f t="shared" si="0"/>
        <v>29</v>
      </c>
      <c r="B33" s="28"/>
      <c r="C33" s="7"/>
      <c r="D33" s="7"/>
      <c r="E33" s="7"/>
      <c r="F33" s="7"/>
      <c r="G33" s="31"/>
      <c r="H33" s="7"/>
      <c r="I33" s="7"/>
      <c r="J33" s="7"/>
    </row>
    <row r="34" spans="1:10">
      <c r="A34" s="10">
        <f t="shared" si="0"/>
        <v>30</v>
      </c>
      <c r="B34" s="28"/>
      <c r="C34" s="7"/>
      <c r="D34" s="7"/>
      <c r="E34" s="7"/>
      <c r="F34" s="7"/>
      <c r="G34" s="31"/>
      <c r="H34" s="7"/>
      <c r="I34" s="7"/>
      <c r="J34" s="7"/>
    </row>
    <row r="35" spans="1:10">
      <c r="A35" s="10">
        <f t="shared" si="0"/>
        <v>31</v>
      </c>
      <c r="B35" s="28"/>
      <c r="C35" s="7"/>
      <c r="D35" s="7"/>
      <c r="E35" s="7"/>
      <c r="F35" s="7"/>
      <c r="G35" s="31"/>
      <c r="H35" s="7"/>
      <c r="I35" s="7"/>
      <c r="J35" s="7"/>
    </row>
    <row r="36" spans="1:10">
      <c r="A36" s="10">
        <f t="shared" si="0"/>
        <v>32</v>
      </c>
      <c r="B36" s="28"/>
      <c r="C36" s="7"/>
      <c r="D36" s="7"/>
      <c r="E36" s="7"/>
      <c r="F36" s="7"/>
      <c r="G36" s="31"/>
      <c r="H36" s="7"/>
      <c r="I36" s="7"/>
      <c r="J36" s="7"/>
    </row>
    <row r="37" spans="1:10">
      <c r="A37" s="10">
        <f t="shared" ref="A37:A68" si="1">ROW()-4</f>
        <v>33</v>
      </c>
      <c r="B37" s="28"/>
      <c r="C37" s="7"/>
      <c r="D37" s="7"/>
      <c r="E37" s="7"/>
      <c r="F37" s="7"/>
      <c r="G37" s="31"/>
      <c r="H37" s="7"/>
      <c r="I37" s="7"/>
      <c r="J37" s="7"/>
    </row>
    <row r="38" spans="1:10">
      <c r="A38" s="10">
        <f t="shared" si="1"/>
        <v>34</v>
      </c>
      <c r="B38" s="28"/>
      <c r="C38" s="7"/>
      <c r="D38" s="7"/>
      <c r="E38" s="7"/>
      <c r="F38" s="7"/>
      <c r="G38" s="31"/>
      <c r="H38" s="7"/>
      <c r="I38" s="7"/>
      <c r="J38" s="7"/>
    </row>
    <row r="39" spans="1:10">
      <c r="A39" s="10">
        <f t="shared" si="1"/>
        <v>35</v>
      </c>
      <c r="B39" s="28"/>
      <c r="C39" s="7"/>
      <c r="D39" s="7"/>
      <c r="E39" s="7"/>
      <c r="F39" s="7"/>
      <c r="G39" s="31"/>
      <c r="H39" s="7"/>
      <c r="I39" s="7"/>
      <c r="J39" s="7"/>
    </row>
    <row r="40" spans="1:10">
      <c r="A40" s="10">
        <f t="shared" si="1"/>
        <v>36</v>
      </c>
      <c r="B40" s="28"/>
      <c r="C40" s="7"/>
      <c r="D40" s="7"/>
      <c r="E40" s="7"/>
      <c r="F40" s="7"/>
      <c r="G40" s="31"/>
      <c r="H40" s="7"/>
      <c r="I40" s="7"/>
      <c r="J40" s="7"/>
    </row>
    <row r="41" spans="1:10">
      <c r="A41" s="10">
        <f t="shared" si="1"/>
        <v>37</v>
      </c>
      <c r="B41" s="28"/>
      <c r="C41" s="7"/>
      <c r="D41" s="7"/>
      <c r="E41" s="7"/>
      <c r="F41" s="7"/>
      <c r="G41" s="31"/>
      <c r="H41" s="7"/>
      <c r="I41" s="7"/>
      <c r="J41" s="7"/>
    </row>
    <row r="42" spans="1:10">
      <c r="A42" s="10">
        <f t="shared" si="1"/>
        <v>38</v>
      </c>
      <c r="B42" s="28"/>
      <c r="C42" s="7"/>
      <c r="D42" s="7"/>
      <c r="E42" s="7"/>
      <c r="F42" s="7"/>
      <c r="G42" s="31"/>
      <c r="H42" s="7"/>
      <c r="I42" s="7"/>
      <c r="J42" s="7"/>
    </row>
    <row r="43" spans="1:10">
      <c r="A43" s="10">
        <f t="shared" si="1"/>
        <v>39</v>
      </c>
      <c r="B43" s="28"/>
      <c r="C43" s="7"/>
      <c r="D43" s="7"/>
      <c r="E43" s="7"/>
      <c r="F43" s="7"/>
      <c r="G43" s="31"/>
      <c r="H43" s="7"/>
      <c r="I43" s="7"/>
      <c r="J43" s="7"/>
    </row>
    <row r="44" spans="1:10">
      <c r="A44" s="10">
        <f t="shared" si="1"/>
        <v>40</v>
      </c>
      <c r="B44" s="28"/>
      <c r="C44" s="7"/>
      <c r="D44" s="7"/>
      <c r="E44" s="7"/>
      <c r="F44" s="7"/>
      <c r="G44" s="31"/>
      <c r="H44" s="7"/>
      <c r="I44" s="7"/>
      <c r="J44" s="7"/>
    </row>
    <row r="45" spans="1:10">
      <c r="A45" s="10">
        <f t="shared" si="1"/>
        <v>41</v>
      </c>
      <c r="B45" s="28"/>
      <c r="C45" s="7"/>
      <c r="D45" s="7"/>
      <c r="E45" s="7"/>
      <c r="F45" s="7"/>
      <c r="G45" s="31"/>
      <c r="H45" s="7"/>
      <c r="I45" s="7"/>
      <c r="J45" s="7"/>
    </row>
    <row r="46" spans="1:10">
      <c r="A46" s="10">
        <f t="shared" si="1"/>
        <v>42</v>
      </c>
      <c r="B46" s="28"/>
      <c r="C46" s="7"/>
      <c r="D46" s="7"/>
      <c r="E46" s="7"/>
      <c r="F46" s="7"/>
      <c r="G46" s="31"/>
      <c r="H46" s="7"/>
      <c r="I46" s="7"/>
      <c r="J46" s="7"/>
    </row>
    <row r="47" spans="1:10">
      <c r="A47" s="10">
        <f t="shared" si="1"/>
        <v>43</v>
      </c>
      <c r="B47" s="28"/>
      <c r="C47" s="7"/>
      <c r="D47" s="7"/>
      <c r="E47" s="7"/>
      <c r="F47" s="7"/>
      <c r="G47" s="31"/>
      <c r="H47" s="7"/>
      <c r="I47" s="7"/>
      <c r="J47" s="7"/>
    </row>
    <row r="48" spans="1:10">
      <c r="A48" s="10">
        <f t="shared" si="1"/>
        <v>44</v>
      </c>
      <c r="B48" s="28"/>
      <c r="C48" s="7"/>
      <c r="D48" s="7"/>
      <c r="E48" s="7"/>
      <c r="F48" s="7"/>
      <c r="G48" s="31"/>
      <c r="H48" s="7"/>
      <c r="I48" s="7"/>
      <c r="J48" s="7"/>
    </row>
    <row r="49" spans="1:10">
      <c r="A49" s="10">
        <f t="shared" si="1"/>
        <v>45</v>
      </c>
      <c r="B49" s="28"/>
      <c r="C49" s="7"/>
      <c r="D49" s="7"/>
      <c r="E49" s="7"/>
      <c r="F49" s="7"/>
      <c r="G49" s="31"/>
      <c r="H49" s="7"/>
      <c r="I49" s="7"/>
      <c r="J49" s="7"/>
    </row>
    <row r="50" spans="1:10">
      <c r="A50" s="10">
        <f t="shared" si="1"/>
        <v>46</v>
      </c>
      <c r="B50" s="28"/>
      <c r="C50" s="7"/>
      <c r="D50" s="7"/>
      <c r="E50" s="7"/>
      <c r="F50" s="7"/>
      <c r="G50" s="31"/>
      <c r="H50" s="7"/>
      <c r="I50" s="7"/>
      <c r="J50" s="7"/>
    </row>
    <row r="51" spans="1:10">
      <c r="A51" s="10">
        <f t="shared" si="1"/>
        <v>47</v>
      </c>
      <c r="B51" s="28"/>
      <c r="C51" s="7"/>
      <c r="D51" s="7"/>
      <c r="E51" s="7"/>
      <c r="F51" s="7"/>
      <c r="G51" s="31"/>
      <c r="H51" s="7"/>
      <c r="I51" s="7"/>
      <c r="J51" s="7"/>
    </row>
    <row r="52" spans="1:10">
      <c r="A52" s="10">
        <f t="shared" si="1"/>
        <v>48</v>
      </c>
      <c r="B52" s="28"/>
      <c r="C52" s="7"/>
      <c r="D52" s="7"/>
      <c r="E52" s="7"/>
      <c r="F52" s="7"/>
      <c r="G52" s="31"/>
      <c r="H52" s="7"/>
      <c r="I52" s="7"/>
      <c r="J52" s="7"/>
    </row>
    <row r="53" spans="1:10">
      <c r="A53" s="10">
        <f t="shared" si="1"/>
        <v>49</v>
      </c>
      <c r="B53" s="28"/>
      <c r="C53" s="7"/>
      <c r="D53" s="7"/>
      <c r="E53" s="7"/>
      <c r="F53" s="7"/>
      <c r="G53" s="31"/>
      <c r="H53" s="7"/>
      <c r="I53" s="7"/>
      <c r="J53" s="7"/>
    </row>
    <row r="54" spans="1:10">
      <c r="A54" s="10">
        <f t="shared" si="1"/>
        <v>50</v>
      </c>
      <c r="B54" s="28"/>
      <c r="C54" s="7"/>
      <c r="D54" s="7"/>
      <c r="E54" s="7"/>
      <c r="F54" s="7"/>
      <c r="G54" s="31"/>
      <c r="H54" s="7"/>
      <c r="I54" s="7"/>
      <c r="J54" s="7"/>
    </row>
    <row r="55" spans="1:10">
      <c r="A55" s="10">
        <f t="shared" si="1"/>
        <v>51</v>
      </c>
      <c r="B55" s="28"/>
      <c r="C55" s="7"/>
      <c r="D55" s="7"/>
      <c r="E55" s="7"/>
      <c r="F55" s="7"/>
      <c r="G55" s="31"/>
      <c r="H55" s="7"/>
      <c r="I55" s="7"/>
      <c r="J55" s="7"/>
    </row>
    <row r="56" spans="1:10">
      <c r="A56" s="10">
        <f t="shared" si="1"/>
        <v>52</v>
      </c>
      <c r="B56" s="28"/>
      <c r="C56" s="7"/>
      <c r="D56" s="7"/>
      <c r="E56" s="7"/>
      <c r="F56" s="7"/>
      <c r="G56" s="31"/>
      <c r="H56" s="7"/>
      <c r="I56" s="7"/>
      <c r="J56" s="7"/>
    </row>
    <row r="57" spans="1:10">
      <c r="A57" s="10">
        <f t="shared" si="1"/>
        <v>53</v>
      </c>
      <c r="B57" s="28"/>
      <c r="C57" s="7"/>
      <c r="D57" s="7"/>
      <c r="E57" s="7"/>
      <c r="F57" s="7"/>
      <c r="G57" s="31"/>
      <c r="H57" s="7"/>
      <c r="I57" s="7"/>
      <c r="J57" s="7"/>
    </row>
    <row r="58" spans="1:10">
      <c r="A58" s="10">
        <f t="shared" si="1"/>
        <v>54</v>
      </c>
      <c r="B58" s="28"/>
      <c r="C58" s="7"/>
      <c r="D58" s="7"/>
      <c r="E58" s="7"/>
      <c r="F58" s="7"/>
      <c r="G58" s="31"/>
      <c r="H58" s="7"/>
      <c r="I58" s="7"/>
      <c r="J58" s="7"/>
    </row>
    <row r="59" spans="1:10">
      <c r="A59" s="10">
        <f t="shared" si="1"/>
        <v>55</v>
      </c>
      <c r="B59" s="28"/>
      <c r="C59" s="7"/>
      <c r="D59" s="7"/>
      <c r="E59" s="7"/>
      <c r="F59" s="7"/>
      <c r="G59" s="31"/>
      <c r="H59" s="7"/>
      <c r="I59" s="7"/>
      <c r="J59" s="7"/>
    </row>
    <row r="60" spans="1:10">
      <c r="A60" s="10">
        <f t="shared" si="1"/>
        <v>56</v>
      </c>
      <c r="B60" s="28"/>
      <c r="C60" s="7"/>
      <c r="D60" s="7"/>
      <c r="E60" s="7"/>
      <c r="F60" s="7"/>
      <c r="G60" s="31"/>
      <c r="H60" s="7"/>
      <c r="I60" s="7"/>
      <c r="J60" s="7"/>
    </row>
    <row r="61" spans="1:10">
      <c r="A61" s="10">
        <f t="shared" si="1"/>
        <v>57</v>
      </c>
      <c r="B61" s="28"/>
      <c r="C61" s="7"/>
      <c r="D61" s="7"/>
      <c r="E61" s="7"/>
      <c r="F61" s="7"/>
      <c r="G61" s="31"/>
      <c r="H61" s="7"/>
      <c r="I61" s="7"/>
      <c r="J61" s="7"/>
    </row>
    <row r="62" spans="1:10">
      <c r="A62" s="10">
        <f t="shared" si="1"/>
        <v>58</v>
      </c>
      <c r="B62" s="28"/>
      <c r="C62" s="7"/>
      <c r="D62" s="7"/>
      <c r="E62" s="7"/>
      <c r="F62" s="7"/>
      <c r="G62" s="31"/>
      <c r="H62" s="7"/>
      <c r="I62" s="7"/>
      <c r="J62" s="7"/>
    </row>
    <row r="63" spans="1:10">
      <c r="A63" s="10">
        <f t="shared" si="1"/>
        <v>59</v>
      </c>
      <c r="B63" s="28"/>
      <c r="C63" s="7"/>
      <c r="D63" s="7"/>
      <c r="E63" s="7"/>
      <c r="F63" s="7"/>
      <c r="G63" s="31"/>
      <c r="H63" s="7"/>
      <c r="I63" s="7"/>
      <c r="J63" s="7"/>
    </row>
    <row r="64" spans="1:10">
      <c r="A64" s="10">
        <f t="shared" si="1"/>
        <v>60</v>
      </c>
      <c r="B64" s="28"/>
      <c r="C64" s="7"/>
      <c r="D64" s="7"/>
      <c r="E64" s="7"/>
      <c r="F64" s="7"/>
      <c r="G64" s="31"/>
      <c r="H64" s="7"/>
      <c r="I64" s="7"/>
      <c r="J64" s="7"/>
    </row>
    <row r="65" spans="1:10">
      <c r="A65" s="10">
        <f t="shared" si="1"/>
        <v>61</v>
      </c>
      <c r="B65" s="28"/>
      <c r="C65" s="7"/>
      <c r="D65" s="7"/>
      <c r="E65" s="7"/>
      <c r="F65" s="7"/>
      <c r="G65" s="31"/>
      <c r="H65" s="7"/>
      <c r="I65" s="7"/>
      <c r="J65" s="7"/>
    </row>
    <row r="66" spans="1:10">
      <c r="A66" s="10">
        <f t="shared" si="1"/>
        <v>62</v>
      </c>
      <c r="B66" s="28"/>
      <c r="C66" s="7"/>
      <c r="D66" s="7"/>
      <c r="E66" s="7"/>
      <c r="F66" s="7"/>
      <c r="G66" s="31"/>
      <c r="H66" s="7"/>
      <c r="I66" s="7"/>
      <c r="J66" s="7"/>
    </row>
    <row r="67" spans="1:10">
      <c r="A67" s="10">
        <f t="shared" si="1"/>
        <v>63</v>
      </c>
      <c r="B67" s="28"/>
      <c r="C67" s="7"/>
      <c r="D67" s="7"/>
      <c r="E67" s="7"/>
      <c r="F67" s="7"/>
      <c r="G67" s="31"/>
      <c r="H67" s="7"/>
      <c r="I67" s="7"/>
      <c r="J67" s="7"/>
    </row>
    <row r="68" spans="1:10">
      <c r="A68" s="10">
        <f t="shared" si="1"/>
        <v>64</v>
      </c>
      <c r="B68" s="28"/>
      <c r="C68" s="7"/>
      <c r="D68" s="7"/>
      <c r="E68" s="7"/>
      <c r="F68" s="7"/>
      <c r="G68" s="31"/>
      <c r="H68" s="7"/>
      <c r="I68" s="7"/>
      <c r="J68" s="7"/>
    </row>
    <row r="69" spans="1:10">
      <c r="A69" s="10">
        <f t="shared" ref="A69:A100" si="2">ROW()-4</f>
        <v>65</v>
      </c>
      <c r="B69" s="28"/>
      <c r="C69" s="7"/>
      <c r="D69" s="7"/>
      <c r="E69" s="7"/>
      <c r="F69" s="7"/>
      <c r="G69" s="31"/>
      <c r="H69" s="7"/>
      <c r="I69" s="7"/>
      <c r="J69" s="7"/>
    </row>
    <row r="70" spans="1:10">
      <c r="A70" s="10">
        <f t="shared" si="2"/>
        <v>66</v>
      </c>
      <c r="B70" s="28"/>
      <c r="C70" s="7"/>
      <c r="D70" s="7"/>
      <c r="E70" s="7"/>
      <c r="F70" s="7"/>
      <c r="G70" s="31"/>
      <c r="H70" s="7"/>
      <c r="I70" s="7"/>
      <c r="J70" s="7"/>
    </row>
    <row r="71" spans="1:10">
      <c r="A71" s="10">
        <f t="shared" si="2"/>
        <v>67</v>
      </c>
      <c r="B71" s="28"/>
      <c r="C71" s="7"/>
      <c r="D71" s="7"/>
      <c r="E71" s="7"/>
      <c r="F71" s="7"/>
      <c r="G71" s="31"/>
      <c r="H71" s="7"/>
      <c r="I71" s="7"/>
      <c r="J71" s="7"/>
    </row>
    <row r="72" spans="1:10">
      <c r="A72" s="10">
        <f t="shared" si="2"/>
        <v>68</v>
      </c>
      <c r="B72" s="28"/>
      <c r="C72" s="7"/>
      <c r="D72" s="7"/>
      <c r="E72" s="7"/>
      <c r="F72" s="7"/>
      <c r="G72" s="31"/>
      <c r="H72" s="7"/>
      <c r="I72" s="7"/>
      <c r="J72" s="7"/>
    </row>
    <row r="73" spans="1:10">
      <c r="A73" s="10">
        <f t="shared" si="2"/>
        <v>69</v>
      </c>
      <c r="B73" s="28"/>
      <c r="C73" s="7"/>
      <c r="D73" s="7"/>
      <c r="E73" s="7"/>
      <c r="F73" s="7"/>
      <c r="G73" s="31"/>
      <c r="H73" s="7"/>
      <c r="I73" s="7"/>
      <c r="J73" s="7"/>
    </row>
    <row r="74" spans="1:10">
      <c r="A74" s="10">
        <f t="shared" si="2"/>
        <v>70</v>
      </c>
      <c r="B74" s="28"/>
      <c r="C74" s="7"/>
      <c r="D74" s="7"/>
      <c r="E74" s="7"/>
      <c r="F74" s="7"/>
      <c r="G74" s="31"/>
      <c r="H74" s="7"/>
      <c r="I74" s="7"/>
      <c r="J74" s="7"/>
    </row>
    <row r="75" spans="1:10">
      <c r="A75" s="10">
        <f t="shared" si="2"/>
        <v>71</v>
      </c>
      <c r="B75" s="28"/>
      <c r="C75" s="7"/>
      <c r="D75" s="7"/>
      <c r="E75" s="7"/>
      <c r="F75" s="7"/>
      <c r="G75" s="31"/>
      <c r="H75" s="7"/>
      <c r="I75" s="7"/>
      <c r="J75" s="7"/>
    </row>
    <row r="76" spans="1:10">
      <c r="A76" s="10">
        <f t="shared" si="2"/>
        <v>72</v>
      </c>
      <c r="B76" s="28"/>
      <c r="C76" s="7"/>
      <c r="D76" s="7"/>
      <c r="E76" s="7"/>
      <c r="F76" s="7"/>
      <c r="G76" s="31"/>
      <c r="H76" s="7"/>
      <c r="I76" s="7"/>
      <c r="J76" s="7"/>
    </row>
    <row r="77" spans="1:10">
      <c r="A77" s="10">
        <f t="shared" si="2"/>
        <v>73</v>
      </c>
      <c r="B77" s="28"/>
      <c r="C77" s="7"/>
      <c r="D77" s="7"/>
      <c r="E77" s="7"/>
      <c r="F77" s="7"/>
      <c r="G77" s="31"/>
      <c r="H77" s="7"/>
      <c r="I77" s="7"/>
      <c r="J77" s="7"/>
    </row>
    <row r="78" spans="1:10">
      <c r="A78" s="10">
        <f t="shared" si="2"/>
        <v>74</v>
      </c>
      <c r="B78" s="28"/>
      <c r="C78" s="7"/>
      <c r="D78" s="7"/>
      <c r="E78" s="7"/>
      <c r="F78" s="7"/>
      <c r="G78" s="31"/>
      <c r="H78" s="7"/>
      <c r="I78" s="7"/>
      <c r="J78" s="7"/>
    </row>
    <row r="79" spans="1:10">
      <c r="A79" s="10">
        <f t="shared" si="2"/>
        <v>75</v>
      </c>
      <c r="B79" s="28"/>
      <c r="C79" s="7"/>
      <c r="D79" s="7"/>
      <c r="E79" s="7"/>
      <c r="F79" s="7"/>
      <c r="G79" s="31"/>
      <c r="H79" s="7"/>
      <c r="I79" s="7"/>
      <c r="J79" s="7"/>
    </row>
    <row r="80" spans="1:10">
      <c r="A80" s="10">
        <f t="shared" si="2"/>
        <v>76</v>
      </c>
      <c r="B80" s="28"/>
      <c r="C80" s="7"/>
      <c r="D80" s="7"/>
      <c r="E80" s="7"/>
      <c r="F80" s="7"/>
      <c r="G80" s="31"/>
      <c r="H80" s="7"/>
      <c r="I80" s="7"/>
      <c r="J80" s="7"/>
    </row>
    <row r="81" spans="1:10">
      <c r="A81" s="10">
        <f t="shared" si="2"/>
        <v>77</v>
      </c>
      <c r="B81" s="28"/>
      <c r="C81" s="7"/>
      <c r="D81" s="7"/>
      <c r="E81" s="7"/>
      <c r="F81" s="7"/>
      <c r="G81" s="31"/>
      <c r="H81" s="7"/>
      <c r="I81" s="7"/>
      <c r="J81" s="7"/>
    </row>
    <row r="82" spans="1:10">
      <c r="A82" s="10">
        <f t="shared" si="2"/>
        <v>78</v>
      </c>
      <c r="B82" s="28"/>
      <c r="C82" s="7"/>
      <c r="D82" s="7"/>
      <c r="E82" s="7"/>
      <c r="F82" s="7"/>
      <c r="G82" s="31"/>
      <c r="H82" s="7"/>
      <c r="I82" s="7"/>
      <c r="J82" s="7"/>
    </row>
    <row r="83" spans="1:10">
      <c r="A83" s="10">
        <f t="shared" si="2"/>
        <v>79</v>
      </c>
      <c r="B83" s="28"/>
      <c r="C83" s="7"/>
      <c r="D83" s="7"/>
      <c r="E83" s="7"/>
      <c r="F83" s="7"/>
      <c r="G83" s="31"/>
      <c r="H83" s="7"/>
      <c r="I83" s="7"/>
      <c r="J83" s="7"/>
    </row>
    <row r="84" spans="1:10">
      <c r="A84" s="10">
        <f t="shared" si="2"/>
        <v>80</v>
      </c>
      <c r="B84" s="28"/>
      <c r="C84" s="7"/>
      <c r="D84" s="7"/>
      <c r="E84" s="7"/>
      <c r="F84" s="7"/>
      <c r="G84" s="31"/>
      <c r="H84" s="7"/>
      <c r="I84" s="7"/>
      <c r="J84" s="7"/>
    </row>
    <row r="85" spans="1:10">
      <c r="A85" s="10">
        <f t="shared" si="2"/>
        <v>81</v>
      </c>
      <c r="B85" s="28"/>
      <c r="C85" s="7"/>
      <c r="D85" s="7"/>
      <c r="E85" s="7"/>
      <c r="F85" s="7"/>
      <c r="G85" s="31"/>
      <c r="H85" s="7"/>
      <c r="I85" s="7"/>
      <c r="J85" s="7"/>
    </row>
    <row r="86" spans="1:10">
      <c r="A86" s="10">
        <f t="shared" si="2"/>
        <v>82</v>
      </c>
      <c r="B86" s="28"/>
      <c r="C86" s="7"/>
      <c r="D86" s="7"/>
      <c r="E86" s="7"/>
      <c r="F86" s="7"/>
      <c r="G86" s="31"/>
      <c r="H86" s="7"/>
      <c r="I86" s="7"/>
      <c r="J86" s="7"/>
    </row>
    <row r="87" spans="1:10">
      <c r="A87" s="10">
        <f t="shared" si="2"/>
        <v>83</v>
      </c>
      <c r="B87" s="28"/>
      <c r="C87" s="7"/>
      <c r="D87" s="7"/>
      <c r="E87" s="7"/>
      <c r="F87" s="7"/>
      <c r="G87" s="31"/>
      <c r="H87" s="7"/>
      <c r="I87" s="7"/>
      <c r="J87" s="7"/>
    </row>
    <row r="88" spans="1:10">
      <c r="A88" s="10">
        <f t="shared" si="2"/>
        <v>84</v>
      </c>
      <c r="B88" s="28"/>
      <c r="C88" s="7"/>
      <c r="D88" s="7"/>
      <c r="E88" s="7"/>
      <c r="F88" s="7"/>
      <c r="G88" s="31"/>
      <c r="H88" s="7"/>
      <c r="I88" s="7"/>
      <c r="J88" s="7"/>
    </row>
    <row r="89" spans="1:10">
      <c r="A89" s="10">
        <f t="shared" si="2"/>
        <v>85</v>
      </c>
      <c r="B89" s="28"/>
      <c r="C89" s="7"/>
      <c r="D89" s="7"/>
      <c r="E89" s="7"/>
      <c r="F89" s="7"/>
      <c r="G89" s="31"/>
      <c r="H89" s="7"/>
      <c r="I89" s="7"/>
      <c r="J89" s="7"/>
    </row>
    <row r="90" spans="1:10">
      <c r="A90" s="10">
        <f t="shared" si="2"/>
        <v>86</v>
      </c>
      <c r="B90" s="28"/>
      <c r="C90" s="7"/>
      <c r="D90" s="7"/>
      <c r="E90" s="7"/>
      <c r="F90" s="7"/>
      <c r="G90" s="31"/>
      <c r="H90" s="7"/>
      <c r="I90" s="7"/>
      <c r="J90" s="7"/>
    </row>
    <row r="91" spans="1:10">
      <c r="A91" s="10">
        <f t="shared" si="2"/>
        <v>87</v>
      </c>
      <c r="B91" s="28"/>
      <c r="C91" s="7"/>
      <c r="D91" s="7"/>
      <c r="E91" s="7"/>
      <c r="F91" s="7"/>
      <c r="G91" s="31"/>
      <c r="H91" s="7"/>
      <c r="I91" s="7"/>
      <c r="J91" s="7"/>
    </row>
    <row r="92" spans="1:10">
      <c r="A92" s="10">
        <f t="shared" si="2"/>
        <v>88</v>
      </c>
      <c r="B92" s="28"/>
      <c r="C92" s="7"/>
      <c r="D92" s="7"/>
      <c r="E92" s="7"/>
      <c r="F92" s="7"/>
      <c r="G92" s="31"/>
      <c r="H92" s="7"/>
      <c r="I92" s="7"/>
      <c r="J92" s="7"/>
    </row>
    <row r="93" spans="1:10">
      <c r="A93" s="10">
        <f t="shared" si="2"/>
        <v>89</v>
      </c>
      <c r="B93" s="28"/>
      <c r="C93" s="7"/>
      <c r="D93" s="7"/>
      <c r="E93" s="7"/>
      <c r="F93" s="7"/>
      <c r="G93" s="31"/>
      <c r="H93" s="7"/>
      <c r="I93" s="7"/>
      <c r="J93" s="7"/>
    </row>
    <row r="94" spans="1:10">
      <c r="A94" s="10">
        <f t="shared" si="2"/>
        <v>90</v>
      </c>
      <c r="B94" s="28"/>
      <c r="C94" s="7"/>
      <c r="D94" s="7"/>
      <c r="E94" s="7"/>
      <c r="F94" s="7"/>
      <c r="G94" s="31"/>
      <c r="H94" s="7"/>
      <c r="I94" s="7"/>
      <c r="J94" s="7"/>
    </row>
    <row r="95" spans="1:10">
      <c r="A95" s="10">
        <f t="shared" si="2"/>
        <v>91</v>
      </c>
      <c r="B95" s="28"/>
      <c r="C95" s="7"/>
      <c r="D95" s="7"/>
      <c r="E95" s="7"/>
      <c r="F95" s="7"/>
      <c r="G95" s="31"/>
      <c r="H95" s="7"/>
      <c r="I95" s="7"/>
      <c r="J95" s="7"/>
    </row>
    <row r="96" spans="1:10">
      <c r="A96" s="10">
        <f t="shared" si="2"/>
        <v>92</v>
      </c>
      <c r="B96" s="28"/>
      <c r="C96" s="7"/>
      <c r="D96" s="7"/>
      <c r="E96" s="7"/>
      <c r="F96" s="7"/>
      <c r="G96" s="31"/>
      <c r="H96" s="7"/>
      <c r="I96" s="7"/>
      <c r="J96" s="7"/>
    </row>
    <row r="97" spans="1:10">
      <c r="A97" s="10">
        <f t="shared" si="2"/>
        <v>93</v>
      </c>
      <c r="B97" s="28"/>
      <c r="C97" s="7"/>
      <c r="D97" s="7"/>
      <c r="E97" s="7"/>
      <c r="F97" s="7"/>
      <c r="G97" s="31"/>
      <c r="H97" s="7"/>
      <c r="I97" s="7"/>
      <c r="J97" s="7"/>
    </row>
    <row r="98" spans="1:10">
      <c r="A98" s="10">
        <f t="shared" si="2"/>
        <v>94</v>
      </c>
      <c r="B98" s="28"/>
      <c r="C98" s="7"/>
      <c r="D98" s="7"/>
      <c r="E98" s="7"/>
      <c r="F98" s="7"/>
      <c r="G98" s="31"/>
      <c r="H98" s="7"/>
      <c r="I98" s="7"/>
      <c r="J98" s="7"/>
    </row>
    <row r="99" spans="1:10">
      <c r="A99" s="10">
        <f t="shared" si="2"/>
        <v>95</v>
      </c>
      <c r="B99" s="28"/>
      <c r="C99" s="7"/>
      <c r="D99" s="7"/>
      <c r="E99" s="7"/>
      <c r="F99" s="7"/>
      <c r="G99" s="31"/>
      <c r="H99" s="7"/>
      <c r="I99" s="7"/>
      <c r="J99" s="7"/>
    </row>
    <row r="100" spans="1:10">
      <c r="A100" s="10">
        <f t="shared" si="2"/>
        <v>96</v>
      </c>
      <c r="B100" s="28"/>
      <c r="C100" s="7"/>
      <c r="D100" s="7"/>
      <c r="E100" s="7"/>
      <c r="F100" s="7"/>
      <c r="G100" s="31"/>
      <c r="H100" s="7"/>
      <c r="I100" s="7"/>
      <c r="J100" s="7"/>
    </row>
    <row r="101" spans="1:10">
      <c r="A101" s="10">
        <f t="shared" ref="A101:A132" si="3">ROW()-4</f>
        <v>97</v>
      </c>
      <c r="B101" s="28"/>
      <c r="C101" s="7"/>
      <c r="D101" s="7"/>
      <c r="E101" s="7"/>
      <c r="F101" s="7"/>
      <c r="G101" s="31"/>
      <c r="H101" s="7"/>
      <c r="I101" s="7"/>
      <c r="J101" s="7"/>
    </row>
    <row r="102" spans="1:10">
      <c r="A102" s="10">
        <f t="shared" si="3"/>
        <v>98</v>
      </c>
      <c r="B102" s="28"/>
      <c r="C102" s="7"/>
      <c r="D102" s="7"/>
      <c r="E102" s="7"/>
      <c r="F102" s="7"/>
      <c r="G102" s="31"/>
      <c r="H102" s="7"/>
      <c r="I102" s="7"/>
      <c r="J102" s="7"/>
    </row>
    <row r="103" spans="1:10">
      <c r="A103" s="10">
        <f t="shared" si="3"/>
        <v>99</v>
      </c>
      <c r="B103" s="28"/>
      <c r="C103" s="7"/>
      <c r="D103" s="7"/>
      <c r="E103" s="7"/>
      <c r="F103" s="7"/>
      <c r="G103" s="31"/>
      <c r="H103" s="7"/>
      <c r="I103" s="7"/>
      <c r="J103" s="7"/>
    </row>
    <row r="104" spans="1:10">
      <c r="A104" s="10">
        <f t="shared" si="3"/>
        <v>100</v>
      </c>
      <c r="B104" s="28"/>
      <c r="C104" s="7"/>
      <c r="D104" s="7"/>
      <c r="E104" s="7"/>
      <c r="F104" s="7"/>
      <c r="G104" s="31"/>
      <c r="H104" s="7"/>
      <c r="I104" s="7"/>
      <c r="J104" s="7"/>
    </row>
    <row r="105" spans="1:10">
      <c r="A105" s="10">
        <f t="shared" si="3"/>
        <v>101</v>
      </c>
      <c r="B105" s="28"/>
      <c r="C105" s="7"/>
      <c r="D105" s="7"/>
      <c r="E105" s="7"/>
      <c r="F105" s="7"/>
      <c r="G105" s="31"/>
      <c r="H105" s="7"/>
      <c r="I105" s="7"/>
      <c r="J105" s="7"/>
    </row>
    <row r="106" spans="1:10">
      <c r="A106" s="10">
        <f t="shared" si="3"/>
        <v>102</v>
      </c>
      <c r="B106" s="28"/>
      <c r="C106" s="7"/>
      <c r="D106" s="7"/>
      <c r="E106" s="7"/>
      <c r="F106" s="7"/>
      <c r="G106" s="31"/>
      <c r="H106" s="7"/>
      <c r="I106" s="7"/>
      <c r="J106" s="7"/>
    </row>
    <row r="107" spans="1:10">
      <c r="A107" s="10">
        <f t="shared" si="3"/>
        <v>103</v>
      </c>
      <c r="B107" s="28"/>
      <c r="C107" s="7"/>
      <c r="D107" s="7"/>
      <c r="E107" s="7"/>
      <c r="F107" s="7"/>
      <c r="G107" s="31"/>
      <c r="H107" s="7"/>
      <c r="I107" s="7"/>
      <c r="J107" s="7"/>
    </row>
    <row r="108" spans="1:10">
      <c r="A108" s="10">
        <f t="shared" si="3"/>
        <v>104</v>
      </c>
      <c r="B108" s="28"/>
      <c r="C108" s="7"/>
      <c r="D108" s="7"/>
      <c r="E108" s="7"/>
      <c r="F108" s="7"/>
      <c r="G108" s="31"/>
      <c r="H108" s="7"/>
      <c r="I108" s="7"/>
      <c r="J108" s="7"/>
    </row>
    <row r="109" spans="1:10">
      <c r="A109" s="10">
        <f t="shared" si="3"/>
        <v>105</v>
      </c>
      <c r="B109" s="28"/>
      <c r="C109" s="7"/>
      <c r="D109" s="7"/>
      <c r="E109" s="7"/>
      <c r="F109" s="7"/>
      <c r="G109" s="31"/>
      <c r="H109" s="7"/>
      <c r="I109" s="7"/>
      <c r="J109" s="7"/>
    </row>
    <row r="110" spans="1:10">
      <c r="A110" s="10">
        <f t="shared" si="3"/>
        <v>106</v>
      </c>
      <c r="B110" s="28"/>
      <c r="C110" s="7"/>
      <c r="D110" s="7"/>
      <c r="E110" s="7"/>
      <c r="F110" s="7"/>
      <c r="G110" s="31"/>
      <c r="H110" s="7"/>
      <c r="I110" s="7"/>
      <c r="J110" s="7"/>
    </row>
    <row r="111" spans="1:10">
      <c r="A111" s="10">
        <f t="shared" si="3"/>
        <v>107</v>
      </c>
      <c r="B111" s="28"/>
      <c r="C111" s="7"/>
      <c r="D111" s="7"/>
      <c r="E111" s="7"/>
      <c r="F111" s="7"/>
      <c r="G111" s="31"/>
      <c r="H111" s="7"/>
      <c r="I111" s="7"/>
      <c r="J111" s="7"/>
    </row>
    <row r="112" spans="1:10">
      <c r="A112" s="10">
        <f t="shared" si="3"/>
        <v>108</v>
      </c>
      <c r="B112" s="28"/>
      <c r="C112" s="7"/>
      <c r="D112" s="7"/>
      <c r="E112" s="7"/>
      <c r="F112" s="7"/>
      <c r="G112" s="31"/>
      <c r="H112" s="7"/>
      <c r="I112" s="7"/>
      <c r="J112" s="7"/>
    </row>
    <row r="113" spans="1:10">
      <c r="A113" s="10">
        <f t="shared" si="3"/>
        <v>109</v>
      </c>
      <c r="B113" s="28"/>
      <c r="C113" s="7"/>
      <c r="D113" s="7"/>
      <c r="E113" s="7"/>
      <c r="F113" s="7"/>
      <c r="G113" s="31"/>
      <c r="H113" s="7"/>
      <c r="I113" s="7"/>
      <c r="J113" s="7"/>
    </row>
    <row r="114" spans="1:10">
      <c r="A114" s="10">
        <f t="shared" si="3"/>
        <v>110</v>
      </c>
      <c r="B114" s="28"/>
      <c r="C114" s="7"/>
      <c r="D114" s="7"/>
      <c r="E114" s="7"/>
      <c r="F114" s="7"/>
      <c r="G114" s="31"/>
      <c r="H114" s="7"/>
      <c r="I114" s="7"/>
      <c r="J114" s="7"/>
    </row>
    <row r="115" spans="1:10">
      <c r="A115" s="10">
        <f t="shared" si="3"/>
        <v>111</v>
      </c>
      <c r="B115" s="28"/>
      <c r="C115" s="7"/>
      <c r="D115" s="7"/>
      <c r="E115" s="7"/>
      <c r="F115" s="7"/>
      <c r="G115" s="31"/>
      <c r="H115" s="7"/>
      <c r="I115" s="7"/>
      <c r="J115" s="7"/>
    </row>
    <row r="116" spans="1:10">
      <c r="A116" s="10">
        <f t="shared" si="3"/>
        <v>112</v>
      </c>
      <c r="B116" s="28"/>
      <c r="C116" s="7"/>
      <c r="D116" s="7"/>
      <c r="E116" s="7"/>
      <c r="F116" s="7"/>
      <c r="G116" s="31"/>
      <c r="H116" s="7"/>
      <c r="I116" s="7"/>
      <c r="J116" s="7"/>
    </row>
    <row r="117" spans="1:10">
      <c r="A117" s="10">
        <f t="shared" si="3"/>
        <v>113</v>
      </c>
      <c r="B117" s="28"/>
      <c r="C117" s="7"/>
      <c r="D117" s="7"/>
      <c r="E117" s="7"/>
      <c r="F117" s="7"/>
      <c r="G117" s="31"/>
      <c r="H117" s="7"/>
      <c r="I117" s="7"/>
      <c r="J117" s="7"/>
    </row>
    <row r="118" spans="1:10">
      <c r="A118" s="10">
        <f t="shared" si="3"/>
        <v>114</v>
      </c>
      <c r="B118" s="28"/>
      <c r="C118" s="7"/>
      <c r="D118" s="7"/>
      <c r="E118" s="7"/>
      <c r="F118" s="7"/>
      <c r="G118" s="31"/>
      <c r="H118" s="7"/>
      <c r="I118" s="7"/>
      <c r="J118" s="7"/>
    </row>
    <row r="119" spans="1:10">
      <c r="A119" s="10">
        <f t="shared" si="3"/>
        <v>115</v>
      </c>
      <c r="B119" s="28"/>
      <c r="C119" s="7"/>
      <c r="D119" s="7"/>
      <c r="E119" s="7"/>
      <c r="F119" s="7"/>
      <c r="G119" s="31"/>
      <c r="H119" s="7"/>
      <c r="I119" s="7"/>
      <c r="J119" s="7"/>
    </row>
    <row r="120" spans="1:10">
      <c r="A120" s="10">
        <f t="shared" si="3"/>
        <v>116</v>
      </c>
      <c r="B120" s="28"/>
      <c r="C120" s="7"/>
      <c r="D120" s="7"/>
      <c r="E120" s="7"/>
      <c r="F120" s="7"/>
      <c r="G120" s="31"/>
      <c r="H120" s="7"/>
      <c r="I120" s="7"/>
      <c r="J120" s="7"/>
    </row>
    <row r="121" spans="1:10">
      <c r="A121" s="10">
        <f t="shared" si="3"/>
        <v>117</v>
      </c>
      <c r="B121" s="28"/>
      <c r="C121" s="7"/>
      <c r="D121" s="7"/>
      <c r="E121" s="7"/>
      <c r="F121" s="7"/>
      <c r="G121" s="31"/>
      <c r="H121" s="7"/>
      <c r="I121" s="7"/>
      <c r="J121" s="7"/>
    </row>
    <row r="122" spans="1:10">
      <c r="A122" s="10">
        <f t="shared" si="3"/>
        <v>118</v>
      </c>
      <c r="B122" s="28"/>
      <c r="C122" s="7"/>
      <c r="D122" s="7"/>
      <c r="E122" s="7"/>
      <c r="F122" s="7"/>
      <c r="G122" s="31"/>
      <c r="H122" s="7"/>
      <c r="I122" s="7"/>
      <c r="J122" s="7"/>
    </row>
    <row r="123" spans="1:10">
      <c r="A123" s="10">
        <f t="shared" si="3"/>
        <v>119</v>
      </c>
      <c r="B123" s="28"/>
      <c r="C123" s="7"/>
      <c r="D123" s="7"/>
      <c r="E123" s="7"/>
      <c r="F123" s="7"/>
      <c r="G123" s="31"/>
      <c r="H123" s="7"/>
      <c r="I123" s="7"/>
      <c r="J123" s="7"/>
    </row>
    <row r="124" spans="1:10">
      <c r="A124" s="10">
        <f t="shared" si="3"/>
        <v>120</v>
      </c>
      <c r="B124" s="28"/>
      <c r="C124" s="7"/>
      <c r="D124" s="7"/>
      <c r="E124" s="7"/>
      <c r="F124" s="7"/>
      <c r="G124" s="31"/>
      <c r="H124" s="7"/>
      <c r="I124" s="7"/>
      <c r="J124" s="7"/>
    </row>
    <row r="125" spans="1:10">
      <c r="A125" s="10">
        <f t="shared" si="3"/>
        <v>121</v>
      </c>
      <c r="B125" s="28"/>
      <c r="C125" s="7"/>
      <c r="D125" s="7"/>
      <c r="E125" s="7"/>
      <c r="F125" s="7"/>
      <c r="G125" s="31"/>
      <c r="H125" s="7"/>
      <c r="I125" s="7"/>
      <c r="J125" s="7"/>
    </row>
    <row r="126" spans="1:10">
      <c r="A126" s="10">
        <f t="shared" si="3"/>
        <v>122</v>
      </c>
      <c r="B126" s="28"/>
      <c r="C126" s="7"/>
      <c r="D126" s="7"/>
      <c r="E126" s="7"/>
      <c r="F126" s="7"/>
      <c r="G126" s="31"/>
      <c r="H126" s="7"/>
      <c r="I126" s="7"/>
      <c r="J126" s="7"/>
    </row>
    <row r="127" spans="1:10">
      <c r="A127" s="10">
        <f t="shared" si="3"/>
        <v>123</v>
      </c>
      <c r="B127" s="28"/>
      <c r="C127" s="7"/>
      <c r="D127" s="7"/>
      <c r="E127" s="7"/>
      <c r="F127" s="7"/>
      <c r="G127" s="31"/>
      <c r="H127" s="7"/>
      <c r="I127" s="7"/>
      <c r="J127" s="7"/>
    </row>
    <row r="128" spans="1:10">
      <c r="A128" s="10">
        <f t="shared" si="3"/>
        <v>124</v>
      </c>
      <c r="B128" s="28"/>
      <c r="C128" s="7"/>
      <c r="D128" s="7"/>
      <c r="E128" s="7"/>
      <c r="F128" s="7"/>
      <c r="G128" s="31"/>
      <c r="H128" s="7"/>
      <c r="I128" s="7"/>
      <c r="J128" s="7"/>
    </row>
    <row r="129" spans="1:10">
      <c r="A129" s="10">
        <f t="shared" si="3"/>
        <v>125</v>
      </c>
      <c r="B129" s="28"/>
      <c r="C129" s="7"/>
      <c r="D129" s="7"/>
      <c r="E129" s="7"/>
      <c r="F129" s="7"/>
      <c r="G129" s="31"/>
      <c r="H129" s="7"/>
      <c r="I129" s="7"/>
      <c r="J129" s="7"/>
    </row>
    <row r="130" spans="1:10">
      <c r="A130" s="10">
        <f t="shared" si="3"/>
        <v>126</v>
      </c>
      <c r="B130" s="28"/>
      <c r="C130" s="7"/>
      <c r="D130" s="7"/>
      <c r="E130" s="7"/>
      <c r="F130" s="7"/>
      <c r="G130" s="31"/>
      <c r="H130" s="7"/>
      <c r="I130" s="7"/>
      <c r="J130" s="7"/>
    </row>
    <row r="131" spans="1:10">
      <c r="A131" s="10">
        <f t="shared" si="3"/>
        <v>127</v>
      </c>
      <c r="B131" s="28"/>
      <c r="C131" s="7"/>
      <c r="D131" s="7"/>
      <c r="E131" s="7"/>
      <c r="F131" s="7"/>
      <c r="G131" s="31"/>
      <c r="H131" s="7"/>
      <c r="I131" s="7"/>
      <c r="J131" s="7"/>
    </row>
    <row r="132" spans="1:10">
      <c r="A132" s="10">
        <f t="shared" si="3"/>
        <v>128</v>
      </c>
      <c r="B132" s="28"/>
      <c r="C132" s="7"/>
      <c r="D132" s="7"/>
      <c r="E132" s="7"/>
      <c r="F132" s="7"/>
      <c r="G132" s="31"/>
      <c r="H132" s="7"/>
      <c r="I132" s="7"/>
      <c r="J132" s="7"/>
    </row>
    <row r="133" spans="1:10">
      <c r="A133" s="10">
        <f t="shared" ref="A133:A164" si="4">ROW()-4</f>
        <v>129</v>
      </c>
      <c r="B133" s="28"/>
      <c r="C133" s="7"/>
      <c r="D133" s="7"/>
      <c r="E133" s="7"/>
      <c r="F133" s="7"/>
      <c r="G133" s="31"/>
      <c r="H133" s="7"/>
      <c r="I133" s="7"/>
      <c r="J133" s="7"/>
    </row>
    <row r="134" spans="1:10">
      <c r="A134" s="10">
        <f t="shared" si="4"/>
        <v>130</v>
      </c>
      <c r="B134" s="28"/>
      <c r="C134" s="7"/>
      <c r="D134" s="7"/>
      <c r="E134" s="7"/>
      <c r="F134" s="7"/>
      <c r="G134" s="31"/>
      <c r="H134" s="7"/>
      <c r="I134" s="7"/>
      <c r="J134" s="7"/>
    </row>
    <row r="135" spans="1:10">
      <c r="A135" s="10">
        <f t="shared" si="4"/>
        <v>131</v>
      </c>
      <c r="B135" s="28"/>
      <c r="C135" s="7"/>
      <c r="D135" s="7"/>
      <c r="E135" s="7"/>
      <c r="F135" s="7"/>
      <c r="G135" s="31"/>
      <c r="H135" s="7"/>
      <c r="I135" s="7"/>
      <c r="J135" s="7"/>
    </row>
    <row r="136" spans="1:10">
      <c r="A136" s="10">
        <f t="shared" si="4"/>
        <v>132</v>
      </c>
      <c r="B136" s="28"/>
      <c r="C136" s="7"/>
      <c r="D136" s="7"/>
      <c r="E136" s="7"/>
      <c r="F136" s="7"/>
      <c r="G136" s="31"/>
      <c r="H136" s="7"/>
      <c r="I136" s="7"/>
      <c r="J136" s="7"/>
    </row>
    <row r="137" spans="1:10">
      <c r="A137" s="10">
        <f t="shared" si="4"/>
        <v>133</v>
      </c>
      <c r="B137" s="28"/>
      <c r="C137" s="7"/>
      <c r="D137" s="7"/>
      <c r="E137" s="7"/>
      <c r="F137" s="7"/>
      <c r="G137" s="31"/>
      <c r="H137" s="7"/>
      <c r="I137" s="7"/>
      <c r="J137" s="7"/>
    </row>
    <row r="138" spans="1:10">
      <c r="A138" s="10">
        <f t="shared" si="4"/>
        <v>134</v>
      </c>
      <c r="B138" s="28"/>
      <c r="C138" s="7"/>
      <c r="D138" s="7"/>
      <c r="E138" s="7"/>
      <c r="F138" s="7"/>
      <c r="G138" s="31"/>
      <c r="H138" s="7"/>
      <c r="I138" s="7"/>
      <c r="J138" s="7"/>
    </row>
    <row r="139" spans="1:10">
      <c r="A139" s="10">
        <f t="shared" si="4"/>
        <v>135</v>
      </c>
      <c r="B139" s="28"/>
      <c r="C139" s="7"/>
      <c r="D139" s="7"/>
      <c r="E139" s="7"/>
      <c r="F139" s="7"/>
      <c r="G139" s="31"/>
      <c r="H139" s="7"/>
      <c r="I139" s="7"/>
      <c r="J139" s="7"/>
    </row>
    <row r="140" spans="1:10">
      <c r="A140" s="10">
        <f t="shared" si="4"/>
        <v>136</v>
      </c>
      <c r="B140" s="28"/>
      <c r="C140" s="7"/>
      <c r="D140" s="7"/>
      <c r="E140" s="7"/>
      <c r="F140" s="7"/>
      <c r="G140" s="31"/>
      <c r="H140" s="7"/>
      <c r="I140" s="7"/>
      <c r="J140" s="7"/>
    </row>
    <row r="141" spans="1:10">
      <c r="A141" s="10">
        <f t="shared" si="4"/>
        <v>137</v>
      </c>
      <c r="B141" s="28"/>
      <c r="C141" s="7"/>
      <c r="D141" s="7"/>
      <c r="E141" s="7"/>
      <c r="F141" s="7"/>
      <c r="G141" s="31"/>
      <c r="H141" s="7"/>
      <c r="I141" s="7"/>
      <c r="J141" s="7"/>
    </row>
    <row r="142" spans="1:10">
      <c r="A142" s="10">
        <f t="shared" si="4"/>
        <v>138</v>
      </c>
      <c r="B142" s="28"/>
      <c r="C142" s="7"/>
      <c r="D142" s="7"/>
      <c r="E142" s="7"/>
      <c r="F142" s="7"/>
      <c r="G142" s="31"/>
      <c r="H142" s="7"/>
      <c r="I142" s="7"/>
      <c r="J142" s="7"/>
    </row>
    <row r="143" spans="1:10">
      <c r="A143" s="10">
        <f t="shared" si="4"/>
        <v>139</v>
      </c>
      <c r="B143" s="28"/>
      <c r="C143" s="7"/>
      <c r="D143" s="7"/>
      <c r="E143" s="7"/>
      <c r="F143" s="7"/>
      <c r="G143" s="31"/>
      <c r="H143" s="7"/>
      <c r="I143" s="7"/>
      <c r="J143" s="7"/>
    </row>
    <row r="144" spans="1:10">
      <c r="A144" s="10">
        <f t="shared" si="4"/>
        <v>140</v>
      </c>
      <c r="B144" s="28"/>
      <c r="C144" s="7"/>
      <c r="D144" s="7"/>
      <c r="E144" s="7"/>
      <c r="F144" s="7"/>
      <c r="G144" s="31"/>
      <c r="H144" s="7"/>
      <c r="I144" s="7"/>
      <c r="J144" s="7"/>
    </row>
    <row r="145" spans="1:10">
      <c r="A145" s="10">
        <f t="shared" si="4"/>
        <v>141</v>
      </c>
      <c r="B145" s="28"/>
      <c r="C145" s="7"/>
      <c r="D145" s="7"/>
      <c r="E145" s="7"/>
      <c r="F145" s="7"/>
      <c r="G145" s="31"/>
      <c r="H145" s="7"/>
      <c r="I145" s="7"/>
      <c r="J145" s="7"/>
    </row>
    <row r="146" spans="1:10">
      <c r="A146" s="10">
        <f t="shared" si="4"/>
        <v>142</v>
      </c>
      <c r="B146" s="28"/>
      <c r="C146" s="7"/>
      <c r="D146" s="7"/>
      <c r="E146" s="7"/>
      <c r="F146" s="7"/>
      <c r="G146" s="31"/>
      <c r="H146" s="7"/>
      <c r="I146" s="7"/>
      <c r="J146" s="7"/>
    </row>
    <row r="147" spans="1:10">
      <c r="A147" s="10">
        <f t="shared" si="4"/>
        <v>143</v>
      </c>
      <c r="B147" s="28"/>
      <c r="C147" s="7"/>
      <c r="D147" s="7"/>
      <c r="E147" s="7"/>
      <c r="F147" s="7"/>
      <c r="G147" s="31"/>
      <c r="H147" s="7"/>
      <c r="I147" s="7"/>
      <c r="J147" s="7"/>
    </row>
    <row r="148" spans="1:10">
      <c r="A148" s="10">
        <f t="shared" si="4"/>
        <v>144</v>
      </c>
      <c r="B148" s="28"/>
      <c r="C148" s="7"/>
      <c r="D148" s="7"/>
      <c r="E148" s="7"/>
      <c r="F148" s="7"/>
      <c r="G148" s="31"/>
      <c r="H148" s="7"/>
      <c r="I148" s="7"/>
      <c r="J148" s="7"/>
    </row>
    <row r="149" spans="1:10">
      <c r="A149" s="10">
        <f t="shared" si="4"/>
        <v>145</v>
      </c>
      <c r="B149" s="28"/>
      <c r="C149" s="7"/>
      <c r="D149" s="7"/>
      <c r="E149" s="7"/>
      <c r="F149" s="7"/>
      <c r="G149" s="31"/>
      <c r="H149" s="7"/>
      <c r="I149" s="7"/>
      <c r="J149" s="7"/>
    </row>
    <row r="150" spans="1:10">
      <c r="A150" s="10">
        <f t="shared" si="4"/>
        <v>146</v>
      </c>
      <c r="B150" s="28"/>
      <c r="C150" s="7"/>
      <c r="D150" s="7"/>
      <c r="E150" s="7"/>
      <c r="F150" s="7"/>
      <c r="G150" s="31"/>
      <c r="H150" s="7"/>
      <c r="I150" s="7"/>
      <c r="J150" s="7"/>
    </row>
    <row r="151" spans="1:10">
      <c r="A151" s="10">
        <f t="shared" si="4"/>
        <v>147</v>
      </c>
      <c r="B151" s="28"/>
      <c r="C151" s="7"/>
      <c r="D151" s="7"/>
      <c r="E151" s="7"/>
      <c r="F151" s="7"/>
      <c r="G151" s="31"/>
      <c r="H151" s="7"/>
      <c r="I151" s="7"/>
      <c r="J151" s="7"/>
    </row>
    <row r="152" spans="1:10">
      <c r="A152" s="10">
        <f t="shared" si="4"/>
        <v>148</v>
      </c>
      <c r="B152" s="28"/>
      <c r="C152" s="7"/>
      <c r="D152" s="7"/>
      <c r="E152" s="7"/>
      <c r="F152" s="7"/>
      <c r="G152" s="31"/>
      <c r="H152" s="7"/>
      <c r="I152" s="7"/>
      <c r="J152" s="7"/>
    </row>
    <row r="153" spans="1:10">
      <c r="A153" s="10">
        <f t="shared" si="4"/>
        <v>149</v>
      </c>
      <c r="B153" s="28"/>
      <c r="C153" s="7"/>
      <c r="D153" s="7"/>
      <c r="E153" s="7"/>
      <c r="F153" s="7"/>
      <c r="G153" s="31"/>
      <c r="H153" s="7"/>
      <c r="I153" s="7"/>
      <c r="J153" s="7"/>
    </row>
    <row r="154" spans="1:10">
      <c r="A154" s="10">
        <f t="shared" si="4"/>
        <v>150</v>
      </c>
      <c r="B154" s="28"/>
      <c r="C154" s="7"/>
      <c r="D154" s="7"/>
      <c r="E154" s="7"/>
      <c r="F154" s="7"/>
      <c r="G154" s="31"/>
      <c r="H154" s="7"/>
      <c r="I154" s="7"/>
      <c r="J154" s="7"/>
    </row>
    <row r="155" spans="1:10">
      <c r="A155" s="10">
        <f t="shared" si="4"/>
        <v>151</v>
      </c>
      <c r="B155" s="28"/>
      <c r="C155" s="7"/>
      <c r="D155" s="7"/>
      <c r="E155" s="7"/>
      <c r="F155" s="7"/>
      <c r="G155" s="31"/>
      <c r="H155" s="7"/>
      <c r="I155" s="7"/>
      <c r="J155" s="7"/>
    </row>
    <row r="156" spans="1:10">
      <c r="A156" s="10">
        <f t="shared" si="4"/>
        <v>152</v>
      </c>
      <c r="B156" s="28"/>
      <c r="C156" s="7"/>
      <c r="D156" s="7"/>
      <c r="E156" s="7"/>
      <c r="F156" s="7"/>
      <c r="G156" s="31"/>
      <c r="H156" s="7"/>
      <c r="I156" s="7"/>
      <c r="J156" s="7"/>
    </row>
    <row r="157" spans="1:10">
      <c r="A157" s="10">
        <f t="shared" si="4"/>
        <v>153</v>
      </c>
      <c r="B157" s="28"/>
      <c r="C157" s="7"/>
      <c r="D157" s="7"/>
      <c r="E157" s="7"/>
      <c r="F157" s="7"/>
      <c r="G157" s="31"/>
      <c r="H157" s="7"/>
      <c r="I157" s="7"/>
      <c r="J157" s="7"/>
    </row>
    <row r="158" spans="1:10">
      <c r="A158" s="10">
        <f t="shared" si="4"/>
        <v>154</v>
      </c>
      <c r="B158" s="28"/>
      <c r="C158" s="7"/>
      <c r="D158" s="7"/>
      <c r="E158" s="7"/>
      <c r="F158" s="7"/>
      <c r="G158" s="31"/>
      <c r="H158" s="7"/>
      <c r="I158" s="7"/>
      <c r="J158" s="7"/>
    </row>
    <row r="159" spans="1:10">
      <c r="A159" s="10">
        <f t="shared" si="4"/>
        <v>155</v>
      </c>
      <c r="B159" s="28"/>
      <c r="C159" s="7"/>
      <c r="D159" s="7"/>
      <c r="E159" s="7"/>
      <c r="F159" s="7"/>
      <c r="G159" s="31"/>
      <c r="H159" s="7"/>
      <c r="I159" s="7"/>
      <c r="J159" s="7"/>
    </row>
    <row r="160" spans="1:10">
      <c r="A160" s="10">
        <f t="shared" si="4"/>
        <v>156</v>
      </c>
      <c r="B160" s="28"/>
      <c r="C160" s="7"/>
      <c r="D160" s="7"/>
      <c r="E160" s="7"/>
      <c r="F160" s="7"/>
      <c r="G160" s="31"/>
      <c r="H160" s="7"/>
      <c r="I160" s="7"/>
      <c r="J160" s="7"/>
    </row>
    <row r="161" spans="1:10">
      <c r="A161" s="10">
        <f t="shared" si="4"/>
        <v>157</v>
      </c>
      <c r="B161" s="28"/>
      <c r="C161" s="7"/>
      <c r="D161" s="7"/>
      <c r="E161" s="7"/>
      <c r="F161" s="7"/>
      <c r="G161" s="31"/>
      <c r="H161" s="7"/>
      <c r="I161" s="7"/>
      <c r="J161" s="7"/>
    </row>
    <row r="162" spans="1:10">
      <c r="A162" s="10">
        <f t="shared" si="4"/>
        <v>158</v>
      </c>
      <c r="B162" s="28"/>
      <c r="C162" s="7"/>
      <c r="D162" s="7"/>
      <c r="E162" s="7"/>
      <c r="F162" s="7"/>
      <c r="G162" s="31"/>
      <c r="H162" s="7"/>
      <c r="I162" s="7"/>
      <c r="J162" s="7"/>
    </row>
    <row r="163" spans="1:10">
      <c r="A163" s="10">
        <f t="shared" si="4"/>
        <v>159</v>
      </c>
      <c r="B163" s="28"/>
      <c r="C163" s="7"/>
      <c r="D163" s="7"/>
      <c r="E163" s="7"/>
      <c r="F163" s="7"/>
      <c r="G163" s="31"/>
      <c r="H163" s="7"/>
      <c r="I163" s="7"/>
      <c r="J163" s="7"/>
    </row>
    <row r="164" spans="1:10">
      <c r="A164" s="10">
        <f t="shared" si="4"/>
        <v>160</v>
      </c>
      <c r="B164" s="28"/>
      <c r="C164" s="7"/>
      <c r="D164" s="7"/>
      <c r="E164" s="7"/>
      <c r="F164" s="7"/>
      <c r="G164" s="31"/>
      <c r="H164" s="7"/>
      <c r="I164" s="7"/>
      <c r="J164" s="7"/>
    </row>
    <row r="165" spans="1:10">
      <c r="A165" s="10">
        <f t="shared" ref="A165:A196" si="5">ROW()-4</f>
        <v>161</v>
      </c>
      <c r="B165" s="28"/>
      <c r="C165" s="7"/>
      <c r="D165" s="7"/>
      <c r="E165" s="7"/>
      <c r="F165" s="7"/>
      <c r="G165" s="31"/>
      <c r="H165" s="7"/>
      <c r="I165" s="7"/>
      <c r="J165" s="7"/>
    </row>
    <row r="166" spans="1:10">
      <c r="A166" s="10">
        <f t="shared" si="5"/>
        <v>162</v>
      </c>
      <c r="B166" s="28"/>
      <c r="C166" s="7"/>
      <c r="D166" s="7"/>
      <c r="E166" s="7"/>
      <c r="F166" s="7"/>
      <c r="G166" s="31"/>
      <c r="H166" s="7"/>
      <c r="I166" s="7"/>
      <c r="J166" s="7"/>
    </row>
    <row r="167" spans="1:10">
      <c r="A167" s="10">
        <f t="shared" si="5"/>
        <v>163</v>
      </c>
      <c r="B167" s="28"/>
      <c r="C167" s="7"/>
      <c r="D167" s="7"/>
      <c r="E167" s="7"/>
      <c r="F167" s="7"/>
      <c r="G167" s="31"/>
      <c r="H167" s="7"/>
      <c r="I167" s="7"/>
      <c r="J167" s="7"/>
    </row>
    <row r="168" spans="1:10">
      <c r="A168" s="10">
        <f t="shared" si="5"/>
        <v>164</v>
      </c>
      <c r="B168" s="28"/>
      <c r="C168" s="7"/>
      <c r="D168" s="7"/>
      <c r="E168" s="7"/>
      <c r="F168" s="7"/>
      <c r="G168" s="31"/>
      <c r="H168" s="7"/>
      <c r="I168" s="7"/>
      <c r="J168" s="7"/>
    </row>
    <row r="169" spans="1:10">
      <c r="A169" s="10">
        <f t="shared" si="5"/>
        <v>165</v>
      </c>
      <c r="B169" s="28"/>
      <c r="C169" s="7"/>
      <c r="D169" s="7"/>
      <c r="E169" s="7"/>
      <c r="F169" s="7"/>
      <c r="G169" s="31"/>
      <c r="H169" s="7"/>
      <c r="I169" s="7"/>
      <c r="J169" s="7"/>
    </row>
    <row r="170" spans="1:10">
      <c r="A170" s="10">
        <f t="shared" si="5"/>
        <v>166</v>
      </c>
      <c r="B170" s="28"/>
      <c r="C170" s="7"/>
      <c r="D170" s="7"/>
      <c r="E170" s="7"/>
      <c r="F170" s="7"/>
      <c r="G170" s="31"/>
      <c r="H170" s="7"/>
      <c r="I170" s="7"/>
      <c r="J170" s="7"/>
    </row>
    <row r="171" spans="1:10">
      <c r="A171" s="10">
        <f t="shared" si="5"/>
        <v>167</v>
      </c>
      <c r="B171" s="28"/>
      <c r="C171" s="7"/>
      <c r="D171" s="7"/>
      <c r="E171" s="7"/>
      <c r="F171" s="7"/>
      <c r="G171" s="31"/>
      <c r="H171" s="7"/>
      <c r="I171" s="7"/>
      <c r="J171" s="7"/>
    </row>
    <row r="172" spans="1:10">
      <c r="A172" s="10">
        <f t="shared" si="5"/>
        <v>168</v>
      </c>
      <c r="B172" s="28"/>
      <c r="C172" s="7"/>
      <c r="D172" s="7"/>
      <c r="E172" s="7"/>
      <c r="F172" s="7"/>
      <c r="G172" s="31"/>
      <c r="H172" s="7"/>
      <c r="I172" s="7"/>
      <c r="J172" s="7"/>
    </row>
    <row r="173" spans="1:10">
      <c r="A173" s="10">
        <f t="shared" si="5"/>
        <v>169</v>
      </c>
      <c r="B173" s="28"/>
      <c r="C173" s="7"/>
      <c r="D173" s="7"/>
      <c r="E173" s="7"/>
      <c r="F173" s="7"/>
      <c r="G173" s="31"/>
      <c r="H173" s="7"/>
      <c r="I173" s="7"/>
      <c r="J173" s="7"/>
    </row>
    <row r="174" spans="1:10">
      <c r="A174" s="10">
        <f t="shared" si="5"/>
        <v>170</v>
      </c>
      <c r="B174" s="28"/>
      <c r="C174" s="7"/>
      <c r="D174" s="7"/>
      <c r="E174" s="7"/>
      <c r="F174" s="7"/>
      <c r="G174" s="31"/>
      <c r="H174" s="7"/>
      <c r="I174" s="7"/>
      <c r="J174" s="7"/>
    </row>
    <row r="175" spans="1:10">
      <c r="A175" s="10">
        <f t="shared" si="5"/>
        <v>171</v>
      </c>
      <c r="B175" s="28"/>
      <c r="C175" s="7"/>
      <c r="D175" s="7"/>
      <c r="E175" s="7"/>
      <c r="F175" s="7"/>
      <c r="G175" s="31"/>
      <c r="H175" s="7"/>
      <c r="I175" s="7"/>
      <c r="J175" s="7"/>
    </row>
    <row r="176" spans="1:10">
      <c r="A176" s="10">
        <f t="shared" si="5"/>
        <v>172</v>
      </c>
      <c r="B176" s="28"/>
      <c r="C176" s="7"/>
      <c r="D176" s="7"/>
      <c r="E176" s="7"/>
      <c r="F176" s="7"/>
      <c r="G176" s="31"/>
      <c r="H176" s="7"/>
      <c r="I176" s="7"/>
      <c r="J176" s="7"/>
    </row>
    <row r="177" spans="1:10">
      <c r="A177" s="10">
        <f t="shared" si="5"/>
        <v>173</v>
      </c>
      <c r="B177" s="28"/>
      <c r="C177" s="7"/>
      <c r="D177" s="7"/>
      <c r="E177" s="7"/>
      <c r="F177" s="7"/>
      <c r="G177" s="31"/>
      <c r="H177" s="7"/>
      <c r="I177" s="7"/>
      <c r="J177" s="7"/>
    </row>
    <row r="178" spans="1:10">
      <c r="A178" s="10">
        <f t="shared" si="5"/>
        <v>174</v>
      </c>
      <c r="B178" s="28"/>
      <c r="C178" s="7"/>
      <c r="D178" s="7"/>
      <c r="E178" s="7"/>
      <c r="F178" s="7"/>
      <c r="G178" s="31"/>
      <c r="H178" s="7"/>
      <c r="I178" s="7"/>
      <c r="J178" s="7"/>
    </row>
    <row r="179" spans="1:10">
      <c r="A179" s="10">
        <f t="shared" si="5"/>
        <v>175</v>
      </c>
      <c r="B179" s="28"/>
      <c r="C179" s="7"/>
      <c r="D179" s="7"/>
      <c r="E179" s="7"/>
      <c r="F179" s="7"/>
      <c r="G179" s="31"/>
      <c r="H179" s="7"/>
      <c r="I179" s="7"/>
      <c r="J179" s="7"/>
    </row>
    <row r="180" spans="1:10">
      <c r="A180" s="10">
        <f t="shared" si="5"/>
        <v>176</v>
      </c>
      <c r="B180" s="28"/>
      <c r="C180" s="7"/>
      <c r="D180" s="7"/>
      <c r="E180" s="7"/>
      <c r="F180" s="7"/>
      <c r="G180" s="31"/>
      <c r="H180" s="7"/>
      <c r="I180" s="7"/>
      <c r="J180" s="7"/>
    </row>
    <row r="181" spans="1:10">
      <c r="A181" s="10">
        <f t="shared" si="5"/>
        <v>177</v>
      </c>
      <c r="B181" s="28"/>
      <c r="C181" s="7"/>
      <c r="D181" s="7"/>
      <c r="E181" s="7"/>
      <c r="F181" s="7"/>
      <c r="G181" s="31"/>
      <c r="H181" s="7"/>
      <c r="I181" s="7"/>
      <c r="J181" s="7"/>
    </row>
    <row r="182" spans="1:10">
      <c r="A182" s="10">
        <f t="shared" si="5"/>
        <v>178</v>
      </c>
      <c r="B182" s="28"/>
      <c r="C182" s="7"/>
      <c r="D182" s="7"/>
      <c r="E182" s="7"/>
      <c r="F182" s="7"/>
      <c r="G182" s="31"/>
      <c r="H182" s="7"/>
      <c r="I182" s="7"/>
      <c r="J182" s="7"/>
    </row>
    <row r="183" spans="1:10">
      <c r="A183" s="10">
        <f t="shared" si="5"/>
        <v>179</v>
      </c>
      <c r="B183" s="28"/>
      <c r="C183" s="7"/>
      <c r="D183" s="7"/>
      <c r="E183" s="7"/>
      <c r="F183" s="7"/>
      <c r="G183" s="31"/>
      <c r="H183" s="7"/>
      <c r="I183" s="7"/>
      <c r="J183" s="7"/>
    </row>
    <row r="184" spans="1:10">
      <c r="A184" s="10">
        <f t="shared" si="5"/>
        <v>180</v>
      </c>
      <c r="B184" s="28"/>
      <c r="C184" s="7"/>
      <c r="D184" s="7"/>
      <c r="E184" s="7"/>
      <c r="F184" s="7"/>
      <c r="G184" s="31"/>
      <c r="H184" s="7"/>
      <c r="I184" s="7"/>
      <c r="J184" s="7"/>
    </row>
    <row r="185" spans="1:10">
      <c r="A185" s="10">
        <f t="shared" si="5"/>
        <v>181</v>
      </c>
      <c r="B185" s="28"/>
      <c r="C185" s="7"/>
      <c r="D185" s="7"/>
      <c r="E185" s="7"/>
      <c r="F185" s="7"/>
      <c r="G185" s="31"/>
      <c r="H185" s="7"/>
      <c r="I185" s="7"/>
      <c r="J185" s="7"/>
    </row>
    <row r="186" spans="1:10">
      <c r="A186" s="10">
        <f t="shared" si="5"/>
        <v>182</v>
      </c>
      <c r="B186" s="28"/>
      <c r="C186" s="7"/>
      <c r="D186" s="7"/>
      <c r="E186" s="7"/>
      <c r="F186" s="7"/>
      <c r="G186" s="31"/>
      <c r="H186" s="7"/>
      <c r="I186" s="7"/>
      <c r="J186" s="7"/>
    </row>
    <row r="187" spans="1:10">
      <c r="A187" s="10">
        <f t="shared" si="5"/>
        <v>183</v>
      </c>
      <c r="B187" s="28"/>
      <c r="C187" s="7"/>
      <c r="D187" s="7"/>
      <c r="E187" s="7"/>
      <c r="F187" s="7"/>
      <c r="G187" s="31"/>
      <c r="H187" s="7"/>
      <c r="I187" s="7"/>
      <c r="J187" s="7"/>
    </row>
    <row r="188" spans="1:10">
      <c r="A188" s="10">
        <f t="shared" si="5"/>
        <v>184</v>
      </c>
      <c r="B188" s="28"/>
      <c r="C188" s="7"/>
      <c r="D188" s="7"/>
      <c r="E188" s="7"/>
      <c r="F188" s="7"/>
      <c r="G188" s="31"/>
      <c r="H188" s="7"/>
      <c r="I188" s="7"/>
      <c r="J188" s="7"/>
    </row>
    <row r="189" spans="1:10">
      <c r="A189" s="10">
        <f t="shared" si="5"/>
        <v>185</v>
      </c>
      <c r="B189" s="28"/>
      <c r="C189" s="7"/>
      <c r="D189" s="7"/>
      <c r="E189" s="7"/>
      <c r="F189" s="7"/>
      <c r="G189" s="31"/>
      <c r="H189" s="7"/>
      <c r="I189" s="7"/>
      <c r="J189" s="7"/>
    </row>
    <row r="190" spans="1:10">
      <c r="A190" s="10">
        <f t="shared" si="5"/>
        <v>186</v>
      </c>
      <c r="B190" s="28"/>
      <c r="C190" s="7"/>
      <c r="D190" s="7"/>
      <c r="E190" s="7"/>
      <c r="F190" s="7"/>
      <c r="G190" s="31"/>
      <c r="H190" s="7"/>
      <c r="I190" s="7"/>
      <c r="J190" s="7"/>
    </row>
    <row r="191" spans="1:10">
      <c r="A191" s="10">
        <f t="shared" si="5"/>
        <v>187</v>
      </c>
      <c r="B191" s="28"/>
      <c r="C191" s="7"/>
      <c r="D191" s="7"/>
      <c r="E191" s="7"/>
      <c r="F191" s="7"/>
      <c r="G191" s="31"/>
      <c r="H191" s="7"/>
      <c r="I191" s="7"/>
      <c r="J191" s="7"/>
    </row>
    <row r="192" spans="1:10">
      <c r="A192" s="10">
        <f t="shared" si="5"/>
        <v>188</v>
      </c>
      <c r="B192" s="28"/>
      <c r="C192" s="7"/>
      <c r="D192" s="7"/>
      <c r="E192" s="7"/>
      <c r="F192" s="7"/>
      <c r="G192" s="31"/>
      <c r="H192" s="7"/>
      <c r="I192" s="7"/>
      <c r="J192" s="7"/>
    </row>
    <row r="193" spans="1:10">
      <c r="A193" s="10">
        <f t="shared" si="5"/>
        <v>189</v>
      </c>
      <c r="B193" s="28"/>
      <c r="C193" s="7"/>
      <c r="D193" s="7"/>
      <c r="E193" s="7"/>
      <c r="F193" s="7"/>
      <c r="G193" s="31"/>
      <c r="H193" s="7"/>
      <c r="I193" s="7"/>
      <c r="J193" s="7"/>
    </row>
    <row r="194" spans="1:10">
      <c r="A194" s="10">
        <f t="shared" si="5"/>
        <v>190</v>
      </c>
      <c r="B194" s="28"/>
      <c r="C194" s="7"/>
      <c r="D194" s="7"/>
      <c r="E194" s="7"/>
      <c r="F194" s="7"/>
      <c r="G194" s="31"/>
      <c r="H194" s="7"/>
      <c r="I194" s="7"/>
      <c r="J194" s="7"/>
    </row>
    <row r="195" spans="1:10">
      <c r="A195" s="10">
        <f t="shared" si="5"/>
        <v>191</v>
      </c>
      <c r="B195" s="28"/>
      <c r="C195" s="7"/>
      <c r="D195" s="7"/>
      <c r="E195" s="7"/>
      <c r="F195" s="7"/>
      <c r="G195" s="31"/>
      <c r="H195" s="7"/>
      <c r="I195" s="7"/>
      <c r="J195" s="7"/>
    </row>
    <row r="196" spans="1:10">
      <c r="A196" s="10">
        <f t="shared" si="5"/>
        <v>192</v>
      </c>
      <c r="B196" s="28"/>
      <c r="C196" s="7"/>
      <c r="D196" s="7"/>
      <c r="E196" s="7"/>
      <c r="F196" s="7"/>
      <c r="G196" s="31"/>
      <c r="H196" s="7"/>
      <c r="I196" s="7"/>
      <c r="J196" s="7"/>
    </row>
    <row r="197" spans="1:10">
      <c r="A197" s="10">
        <f t="shared" ref="A197:A204" si="6">ROW()-4</f>
        <v>193</v>
      </c>
      <c r="B197" s="28"/>
      <c r="C197" s="7"/>
      <c r="D197" s="7"/>
      <c r="E197" s="7"/>
      <c r="F197" s="7"/>
      <c r="G197" s="31"/>
      <c r="H197" s="7"/>
      <c r="I197" s="7"/>
      <c r="J197" s="7"/>
    </row>
    <row r="198" spans="1:10">
      <c r="A198" s="10">
        <f t="shared" si="6"/>
        <v>194</v>
      </c>
      <c r="B198" s="28"/>
      <c r="C198" s="7"/>
      <c r="D198" s="7"/>
      <c r="E198" s="7"/>
      <c r="F198" s="7"/>
      <c r="G198" s="31"/>
      <c r="H198" s="7"/>
      <c r="I198" s="7"/>
      <c r="J198" s="7"/>
    </row>
    <row r="199" spans="1:10">
      <c r="A199" s="10">
        <f t="shared" si="6"/>
        <v>195</v>
      </c>
      <c r="B199" s="28"/>
      <c r="C199" s="7"/>
      <c r="D199" s="7"/>
      <c r="E199" s="7"/>
      <c r="F199" s="7"/>
      <c r="G199" s="31"/>
      <c r="H199" s="7"/>
      <c r="I199" s="7"/>
      <c r="J199" s="7"/>
    </row>
    <row r="200" spans="1:10">
      <c r="A200" s="10">
        <f t="shared" si="6"/>
        <v>196</v>
      </c>
      <c r="B200" s="28"/>
      <c r="C200" s="7"/>
      <c r="D200" s="7"/>
      <c r="E200" s="7"/>
      <c r="F200" s="7"/>
      <c r="G200" s="31"/>
      <c r="H200" s="7"/>
      <c r="I200" s="7"/>
      <c r="J200" s="7"/>
    </row>
    <row r="201" spans="1:10">
      <c r="A201" s="10">
        <f t="shared" si="6"/>
        <v>197</v>
      </c>
      <c r="B201" s="28"/>
      <c r="C201" s="7"/>
      <c r="D201" s="7"/>
      <c r="E201" s="7"/>
      <c r="F201" s="7"/>
      <c r="G201" s="31"/>
      <c r="H201" s="7"/>
      <c r="I201" s="7"/>
      <c r="J201" s="7"/>
    </row>
    <row r="202" spans="1:10">
      <c r="A202" s="10">
        <f t="shared" si="6"/>
        <v>198</v>
      </c>
      <c r="B202" s="28"/>
      <c r="C202" s="7"/>
      <c r="D202" s="7"/>
      <c r="E202" s="7"/>
      <c r="F202" s="7"/>
      <c r="G202" s="31"/>
      <c r="H202" s="7"/>
      <c r="I202" s="7"/>
      <c r="J202" s="7"/>
    </row>
    <row r="203" spans="1:10">
      <c r="A203" s="10">
        <f t="shared" si="6"/>
        <v>199</v>
      </c>
      <c r="B203" s="28"/>
      <c r="C203" s="7"/>
      <c r="D203" s="7"/>
      <c r="E203" s="7"/>
      <c r="F203" s="7"/>
      <c r="G203" s="31"/>
      <c r="H203" s="7"/>
      <c r="I203" s="7"/>
      <c r="J203" s="7"/>
    </row>
    <row r="204" spans="1:10">
      <c r="A204" s="11">
        <f t="shared" si="6"/>
        <v>200</v>
      </c>
      <c r="B204" s="29"/>
      <c r="C204" s="8"/>
      <c r="D204" s="8"/>
      <c r="E204" s="8"/>
      <c r="F204" s="8"/>
      <c r="G204" s="32"/>
      <c r="H204" s="8"/>
      <c r="I204" s="8"/>
      <c r="J204" s="8"/>
    </row>
  </sheetData>
  <mergeCells count="2">
    <mergeCell ref="A1:J1"/>
    <mergeCell ref="A2:J2"/>
  </mergeCells>
  <phoneticPr fontId="6" type="noConversion"/>
  <dataValidations count="2">
    <dataValidation type="list" sqref="C5:C204" xr:uid="{00000000-0002-0000-0200-000000000000}">
      <formula1>"입고,출고,반납,폐기,실사조정"</formula1>
    </dataValidation>
    <dataValidation type="whole" operator="greaterThan" sqref="G5:G204" xr:uid="{00000000-0002-0000-0200-000002000000}">
      <formula1>0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200-000001000000}">
          <x14:formula1>
            <xm:f>코드목록!$A$2:$A$15</xm:f>
          </x14:formula1>
          <xm:sqref>D5:D204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6"/>
  <sheetViews>
    <sheetView showGridLines="0" workbookViewId="0">
      <selection activeCell="B23" sqref="B23"/>
    </sheetView>
  </sheetViews>
  <sheetFormatPr defaultRowHeight="13.5"/>
  <cols>
    <col min="1" max="3" width="23" customWidth="1"/>
  </cols>
  <sheetData>
    <row r="1" spans="1:3" ht="13.9">
      <c r="A1" s="2" t="s">
        <v>6</v>
      </c>
      <c r="B1" s="2" t="s">
        <v>9</v>
      </c>
      <c r="C1" s="2" t="s">
        <v>17</v>
      </c>
      <c r="D1" t="inlineStr">
        <is>
          <t>보관 박스</t>
        </is>
      </c>
      <c r="E1" t="inlineStr">
        <is>
          <t>박스 실제 위치</t>
        </is>
      </c>
    </row>
    <row r="2" spans="1:3">
      <c r="A2" s="1" t="s">
        <v>22</v>
      </c>
      <c r="B2" s="1" t="s">
        <v>38</v>
      </c>
      <c r="C2" s="1" t="s">
        <v>39</v>
      </c>
      <c r="D2" t="inlineStr">
        <is>
          <t>OLD OE #1</t>
        </is>
      </c>
      <c r="E2" t="inlineStr">
        <is>
          <t>6F 연구실 선반</t>
        </is>
      </c>
    </row>
    <row r="3" spans="1:3">
      <c r="A3" s="1" t="s">
        <v>23</v>
      </c>
      <c r="B3" s="1" t="s">
        <v>242</v>
      </c>
      <c r="C3" s="1" t="s">
        <v>40</v>
      </c>
      <c r="D3" t="inlineStr">
        <is>
          <t>4CH Array</t>
        </is>
      </c>
      <c r="E3" t="inlineStr">
        <is>
          <t>6F 연구실 선반</t>
        </is>
      </c>
    </row>
    <row r="4" spans="1:3">
      <c r="A4" s="1" t="s">
        <v>24</v>
      </c>
      <c r="B4" s="1" t="s">
        <v>191</v>
      </c>
      <c r="C4" s="1" t="s">
        <v>41</v>
      </c>
      <c r="D4" t="inlineStr">
        <is>
          <t>NEW OE</t>
        </is>
      </c>
      <c r="E4" t="inlineStr">
        <is>
          <t>6F 연구실 선반</t>
        </is>
      </c>
    </row>
    <row r="5" spans="1:3">
      <c r="A5" s="1" t="s">
        <v>25</v>
      </c>
      <c r="B5" s="1" t="s">
        <v>165</v>
      </c>
      <c r="C5" s="1" t="s">
        <v>42</v>
      </c>
      <c r="D5" t="inlineStr">
        <is>
          <t>OLD OE #2</t>
        </is>
      </c>
      <c r="E5" t="inlineStr">
        <is>
          <t>6F 연구실 선반</t>
        </is>
      </c>
    </row>
    <row r="6" spans="1:3">
      <c r="A6" s="1" t="s">
        <v>26</v>
      </c>
      <c r="B6" s="1" t="s">
        <v>163</v>
      </c>
      <c r="C6" s="1" t="s">
        <v>43</v>
      </c>
      <c r="D6" t="inlineStr">
        <is>
          <t>DIC</t>
        </is>
      </c>
      <c r="E6" t="inlineStr">
        <is>
          <t>6F 연구실 선반</t>
        </is>
      </c>
    </row>
    <row r="7" spans="1:3">
      <c r="A7" s="1" t="s">
        <v>27</v>
      </c>
      <c r="B7" s="1" t="s">
        <v>44</v>
      </c>
      <c r="C7" s="1" t="s">
        <v>31</v>
      </c>
      <c r="D7" t="inlineStr">
        <is>
          <t>10F 선반</t>
        </is>
      </c>
    </row>
    <row r="8" spans="1:3">
      <c r="A8" s="1" t="s">
        <v>68</v>
      </c>
      <c r="B8" s="1" t="s">
        <v>149</v>
      </c>
      <c r="C8" s="1"/>
    </row>
    <row r="9" spans="1:3">
      <c r="A9" s="1" t="s">
        <v>29</v>
      </c>
      <c r="B9" s="1"/>
      <c r="C9" s="1"/>
    </row>
    <row r="10" spans="1:3">
      <c r="A10" s="1" t="s">
        <v>30</v>
      </c>
      <c r="B10" s="1"/>
      <c r="C10" s="1"/>
    </row>
    <row r="11" spans="1:3" ht="13.9">
      <c r="A11" s="1" t="s">
        <v>72</v>
      </c>
      <c r="B11" s="1"/>
      <c r="C11" s="1"/>
    </row>
    <row r="12" spans="1:3" ht="16.899999999999999">
      <c r="A12" s="33" t="s">
        <v>81</v>
      </c>
      <c r="B12" s="1"/>
      <c r="C12" s="1"/>
    </row>
    <row r="13" spans="1:3" ht="16.899999999999999">
      <c r="A13" s="33" t="s">
        <v>146</v>
      </c>
      <c r="B13" s="1"/>
      <c r="C13" s="1"/>
    </row>
    <row r="14" spans="1:3">
      <c r="A14" t="s">
        <v>186</v>
      </c>
      <c r="B14" s="1"/>
      <c r="C14" s="1"/>
    </row>
    <row r="15" spans="1:3">
      <c r="A15" s="25" t="s">
        <v>70</v>
      </c>
      <c r="B15" s="1"/>
      <c r="C15" s="1"/>
    </row>
    <row r="16" spans="1:3" ht="16.899999999999999">
      <c r="A16" s="33" t="inlineStr">
        <is>
          <t>광 Transceiver IC</t>
        </is>
      </c>
    </row>
    <row r="17">
      <c r="A17" t="inlineStr">
        <is>
          <t>Serializer IC</t>
        </is>
      </c>
    </row>
    <row r="18">
      <c r="A18" t="inlineStr">
        <is>
          <t>Deserializer IC</t>
        </is>
      </c>
    </row>
    <row r="19">
      <c r="A19" t="inlineStr">
        <is>
          <t>MIPI D-PHY Bridge IC</t>
        </is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통합 재고현황</vt:lpstr>
      <vt:lpstr>종류별 현황</vt:lpstr>
      <vt:lpstr>입출고이력</vt:lpstr>
      <vt:lpstr>코드목록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유진 김</cp:lastModifiedBy>
  <dcterms:modified xsi:type="dcterms:W3CDTF">2026-08-25T00:20:24Z</dcterms:modified>
</cp:coreProperties>
</file>